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ОТДЕЛ ПРОДАЖ\Маркетинг\ПРАЙСЫ НА САЙТ\Прайсы 2024\Прайсы от 05.06.2024\"/>
    </mc:Choice>
  </mc:AlternateContent>
  <xr:revisionPtr revIDLastSave="0" documentId="13_ncr:1_{69E78602-24B5-48BA-A448-55EEF67312CC}" xr6:coauthVersionLast="47" xr6:coauthVersionMax="47" xr10:uidLastSave="{00000000-0000-0000-0000-000000000000}"/>
  <bookViews>
    <workbookView xWindow="-110" yWindow="-110" windowWidth="38620" windowHeight="21220" tabRatio="749" activeTab="2" xr2:uid="{00000000-000D-0000-FFFF-FFFF00000000}"/>
  </bookViews>
  <sheets>
    <sheet name="Хар-ки " sheetId="37" r:id="rId1"/>
    <sheet name="Доп. оборудование" sheetId="36" r:id="rId2"/>
    <sheet name="КВК12 20.08" sheetId="42" r:id="rId3"/>
    <sheet name="КВК12 24.08" sheetId="34" r:id="rId4"/>
    <sheet name="КВК 12V-27.11" sheetId="38" r:id="rId5"/>
    <sheet name="КВК 12-27.14" sheetId="39" r:id="rId6"/>
    <sheet name="КВК 12-30.08." sheetId="44" r:id="rId7"/>
    <sheet name="КВК 12-34.08" sheetId="45" r:id="rId8"/>
    <sheet name="КВК 12-37.11" sheetId="40" r:id="rId9"/>
    <sheet name="КВК 12-37.14" sheetId="41" r:id="rId10"/>
  </sheets>
  <definedNames>
    <definedName name="_xlnm.Print_Area" localSheetId="0">'Хар-ки '!$A$1:$S$44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" i="44" l="1"/>
  <c r="AD11" i="44"/>
  <c r="AE11" i="44"/>
  <c r="AF11" i="44"/>
  <c r="AC12" i="44"/>
  <c r="AD12" i="44"/>
  <c r="AE12" i="44"/>
  <c r="AF12" i="44"/>
  <c r="AC13" i="44"/>
  <c r="AD13" i="44"/>
  <c r="AE13" i="44"/>
  <c r="AF13" i="44"/>
  <c r="AC14" i="44"/>
  <c r="AD14" i="44"/>
  <c r="AE14" i="44"/>
  <c r="AF14" i="44"/>
  <c r="AC15" i="44"/>
  <c r="AD15" i="44"/>
  <c r="AE15" i="44"/>
  <c r="AF15" i="44"/>
  <c r="AC16" i="44"/>
  <c r="AD16" i="44"/>
  <c r="AE16" i="44"/>
  <c r="AF16" i="44"/>
  <c r="AC17" i="44"/>
  <c r="AD17" i="44"/>
  <c r="AE17" i="44"/>
  <c r="AF17" i="44"/>
  <c r="AC18" i="44"/>
  <c r="AD18" i="44"/>
  <c r="AE18" i="44"/>
  <c r="AF18" i="44"/>
  <c r="AC19" i="44"/>
  <c r="AD19" i="44"/>
  <c r="AE19" i="44"/>
  <c r="AF19" i="44"/>
  <c r="AC20" i="44"/>
  <c r="AD20" i="44"/>
  <c r="AE20" i="44"/>
  <c r="AF20" i="44"/>
  <c r="AC21" i="44"/>
  <c r="AD21" i="44"/>
  <c r="AE21" i="44"/>
  <c r="AF21" i="44"/>
  <c r="AC22" i="44"/>
  <c r="AD22" i="44"/>
  <c r="AE22" i="44"/>
  <c r="AF22" i="44"/>
  <c r="AC23" i="44"/>
  <c r="AD23" i="44"/>
  <c r="AE23" i="44"/>
  <c r="AF23" i="44"/>
  <c r="AC24" i="44"/>
  <c r="AD24" i="44"/>
  <c r="AE24" i="44"/>
  <c r="AF24" i="44"/>
  <c r="AC25" i="44"/>
  <c r="AD25" i="44"/>
  <c r="AE25" i="44"/>
  <c r="AF25" i="44"/>
  <c r="AC26" i="44"/>
  <c r="AD26" i="44"/>
  <c r="AE26" i="44"/>
  <c r="AF26" i="44"/>
  <c r="AC27" i="44"/>
  <c r="AD27" i="44"/>
  <c r="AE27" i="44"/>
  <c r="AF27" i="44"/>
  <c r="AC28" i="44"/>
  <c r="AD28" i="44"/>
  <c r="AE28" i="44"/>
  <c r="AF28" i="44"/>
  <c r="AC29" i="44"/>
  <c r="AD29" i="44"/>
  <c r="AE29" i="44"/>
  <c r="AF29" i="44"/>
  <c r="AC30" i="44"/>
  <c r="AD30" i="44"/>
  <c r="AE30" i="44"/>
  <c r="AF30" i="44"/>
  <c r="AC31" i="44"/>
  <c r="AD31" i="44"/>
  <c r="AE31" i="44"/>
  <c r="AF31" i="44"/>
  <c r="AC32" i="44"/>
  <c r="AD32" i="44"/>
  <c r="AE32" i="44"/>
  <c r="AF32" i="44"/>
  <c r="AC33" i="44"/>
  <c r="AD33" i="44"/>
  <c r="AE33" i="44"/>
  <c r="AF33" i="44"/>
  <c r="AC34" i="44"/>
  <c r="AD34" i="44"/>
  <c r="AE34" i="44"/>
  <c r="AF34" i="44"/>
  <c r="AC35" i="44"/>
  <c r="AD35" i="44"/>
  <c r="AE35" i="44"/>
  <c r="AF35" i="44"/>
  <c r="AC36" i="44"/>
  <c r="AD36" i="44"/>
  <c r="AE36" i="44"/>
  <c r="AF36" i="44"/>
  <c r="AC37" i="44"/>
  <c r="AD37" i="44"/>
  <c r="AE37" i="44"/>
  <c r="AF37" i="44"/>
  <c r="AC38" i="44"/>
  <c r="AD38" i="44"/>
  <c r="AE38" i="44"/>
  <c r="AF38" i="44"/>
  <c r="AC39" i="44"/>
  <c r="AD39" i="44"/>
  <c r="AE39" i="44"/>
  <c r="AF39" i="44"/>
  <c r="AC40" i="44"/>
  <c r="AD40" i="44"/>
  <c r="AE40" i="44"/>
  <c r="AF40" i="44"/>
  <c r="AC41" i="44"/>
  <c r="AD41" i="44"/>
  <c r="AE41" i="44"/>
  <c r="AF41" i="44"/>
  <c r="AC42" i="44"/>
  <c r="AD42" i="44"/>
  <c r="AE42" i="44"/>
  <c r="AF42" i="44"/>
  <c r="AC43" i="44"/>
  <c r="AD43" i="44"/>
  <c r="AE43" i="44"/>
  <c r="AF43" i="44"/>
  <c r="AC44" i="44"/>
  <c r="AD44" i="44"/>
  <c r="AE44" i="44"/>
  <c r="AF44" i="44"/>
  <c r="AC45" i="44"/>
  <c r="AD45" i="44"/>
  <c r="AE45" i="44"/>
  <c r="AF45" i="44"/>
  <c r="AC46" i="44"/>
  <c r="AD46" i="44"/>
  <c r="AE46" i="44"/>
  <c r="AF46" i="44"/>
  <c r="AC47" i="44"/>
  <c r="AD47" i="44"/>
  <c r="AE47" i="44"/>
  <c r="AF47" i="44"/>
  <c r="AC48" i="44"/>
  <c r="AD48" i="44"/>
  <c r="AE48" i="44"/>
  <c r="AF48" i="44"/>
  <c r="AC49" i="44"/>
  <c r="AD49" i="44"/>
  <c r="AE49" i="44"/>
  <c r="AF49" i="44"/>
  <c r="AC50" i="44"/>
  <c r="AD50" i="44"/>
  <c r="AE50" i="44"/>
  <c r="AF50" i="44"/>
  <c r="AC51" i="44"/>
  <c r="AD51" i="44"/>
  <c r="AE51" i="44"/>
  <c r="AF51" i="44"/>
  <c r="AC52" i="44"/>
  <c r="AD52" i="44"/>
  <c r="AE52" i="44"/>
  <c r="AF52" i="44"/>
  <c r="AC53" i="44"/>
  <c r="AD53" i="44"/>
  <c r="AE53" i="44"/>
  <c r="AF53" i="44"/>
  <c r="AC54" i="44"/>
  <c r="AD54" i="44"/>
  <c r="AE54" i="44"/>
  <c r="AF54" i="44"/>
  <c r="AC55" i="44"/>
  <c r="AD55" i="44"/>
  <c r="AE55" i="44"/>
  <c r="AF55" i="44"/>
  <c r="AC56" i="44"/>
  <c r="AD56" i="44"/>
  <c r="AE56" i="44"/>
  <c r="AF56" i="44"/>
  <c r="AC57" i="44"/>
  <c r="AD57" i="44"/>
  <c r="AE57" i="44"/>
  <c r="AF57" i="44"/>
  <c r="AC58" i="44"/>
  <c r="AD58" i="44"/>
  <c r="AE58" i="44"/>
  <c r="AF58" i="44"/>
  <c r="AC59" i="44"/>
  <c r="AD59" i="44"/>
  <c r="AE59" i="44"/>
  <c r="AF59" i="44"/>
  <c r="AC60" i="44"/>
  <c r="AD60" i="44"/>
  <c r="AE60" i="44"/>
  <c r="AF60" i="44"/>
  <c r="AC61" i="44"/>
  <c r="AD61" i="44"/>
  <c r="AE61" i="44"/>
  <c r="AF61" i="44"/>
  <c r="AC62" i="44"/>
  <c r="AD62" i="44"/>
  <c r="AE62" i="44"/>
  <c r="AF62" i="44"/>
  <c r="AC63" i="44"/>
  <c r="AD63" i="44"/>
  <c r="AE63" i="44"/>
  <c r="AF63" i="44"/>
  <c r="AC64" i="44"/>
  <c r="AD64" i="44"/>
  <c r="AE64" i="44"/>
  <c r="AF64" i="44"/>
  <c r="AC65" i="44"/>
  <c r="AD65" i="44"/>
  <c r="AE65" i="44"/>
  <c r="AF65" i="44"/>
  <c r="AB12" i="44"/>
  <c r="AB13" i="44"/>
  <c r="AB14" i="44"/>
  <c r="AB15" i="44"/>
  <c r="AB16" i="44"/>
  <c r="AB17" i="44"/>
  <c r="AB18" i="44"/>
  <c r="AB19" i="44"/>
  <c r="AB20" i="44"/>
  <c r="AB21" i="44"/>
  <c r="AB22" i="44"/>
  <c r="AB23" i="44"/>
  <c r="AB24" i="44"/>
  <c r="AB25" i="44"/>
  <c r="AB26" i="44"/>
  <c r="AB27" i="44"/>
  <c r="AB28" i="44"/>
  <c r="AB29" i="44"/>
  <c r="AB30" i="44"/>
  <c r="AB31" i="44"/>
  <c r="AB32" i="44"/>
  <c r="AB33" i="44"/>
  <c r="AB34" i="44"/>
  <c r="AB35" i="44"/>
  <c r="AB36" i="44"/>
  <c r="AB37" i="44"/>
  <c r="AB38" i="44"/>
  <c r="AB39" i="44"/>
  <c r="AB40" i="44"/>
  <c r="AB41" i="44"/>
  <c r="AB42" i="44"/>
  <c r="AB43" i="44"/>
  <c r="AB44" i="44"/>
  <c r="AB45" i="44"/>
  <c r="AB46" i="44"/>
  <c r="AB47" i="44"/>
  <c r="AB48" i="44"/>
  <c r="AB49" i="44"/>
  <c r="AB50" i="44"/>
  <c r="AB51" i="44"/>
  <c r="AB52" i="44"/>
  <c r="AB53" i="44"/>
  <c r="AB54" i="44"/>
  <c r="AB55" i="44"/>
  <c r="AB56" i="44"/>
  <c r="AB57" i="44"/>
  <c r="AB58" i="44"/>
  <c r="AB59" i="44"/>
  <c r="AB60" i="44"/>
  <c r="AB61" i="44"/>
  <c r="AB62" i="44"/>
  <c r="AB63" i="44"/>
  <c r="AB64" i="44"/>
  <c r="AB65" i="44"/>
  <c r="AB11" i="44"/>
  <c r="U65" i="45"/>
  <c r="U64" i="45"/>
  <c r="U63" i="45"/>
  <c r="U62" i="45"/>
  <c r="U61" i="45"/>
  <c r="U60" i="45"/>
  <c r="U59" i="45"/>
  <c r="U58" i="45"/>
  <c r="U57" i="45"/>
  <c r="U56" i="45"/>
  <c r="U55" i="45"/>
  <c r="U54" i="45"/>
  <c r="U53" i="45"/>
  <c r="U52" i="45"/>
  <c r="U51" i="45"/>
  <c r="U50" i="45"/>
  <c r="U49" i="45"/>
  <c r="U48" i="45"/>
  <c r="U47" i="45"/>
  <c r="U46" i="45"/>
  <c r="U45" i="45"/>
  <c r="U44" i="45"/>
  <c r="U43" i="45"/>
  <c r="U42" i="45"/>
  <c r="U41" i="45"/>
  <c r="U40" i="45"/>
  <c r="U39" i="45"/>
  <c r="U38" i="45"/>
  <c r="U37" i="45"/>
  <c r="U65" i="44"/>
  <c r="U64" i="44"/>
  <c r="U63" i="44"/>
  <c r="U62" i="44"/>
  <c r="U61" i="44"/>
  <c r="U60" i="44"/>
  <c r="U59" i="44"/>
  <c r="U58" i="44"/>
  <c r="U57" i="44"/>
  <c r="U56" i="44"/>
  <c r="U55" i="44"/>
  <c r="U54" i="44"/>
  <c r="U53" i="44"/>
  <c r="U52" i="44"/>
  <c r="U51" i="44"/>
  <c r="U50" i="44"/>
  <c r="U49" i="44"/>
  <c r="U48" i="44"/>
  <c r="U47" i="44"/>
  <c r="U46" i="44"/>
  <c r="U45" i="44"/>
  <c r="U44" i="44"/>
  <c r="U43" i="44"/>
  <c r="U42" i="44"/>
  <c r="U41" i="44"/>
  <c r="U40" i="44"/>
  <c r="U39" i="44"/>
  <c r="U38" i="44"/>
  <c r="U37" i="44"/>
  <c r="U65" i="42"/>
  <c r="U64" i="42"/>
  <c r="U63" i="42"/>
  <c r="U62" i="42"/>
  <c r="U61" i="42"/>
  <c r="U60" i="42"/>
  <c r="U59" i="42"/>
  <c r="U58" i="42"/>
  <c r="U57" i="42"/>
  <c r="U56" i="42"/>
  <c r="U55" i="42"/>
  <c r="U54" i="42"/>
  <c r="U53" i="42"/>
  <c r="U52" i="42"/>
  <c r="U51" i="42"/>
  <c r="U50" i="42"/>
  <c r="U49" i="42"/>
  <c r="U48" i="42"/>
  <c r="U47" i="42"/>
  <c r="U46" i="42"/>
  <c r="U45" i="42"/>
  <c r="U44" i="42"/>
  <c r="U43" i="42"/>
  <c r="U42" i="42"/>
  <c r="U41" i="42"/>
  <c r="U40" i="42"/>
  <c r="U39" i="42"/>
  <c r="U38" i="42"/>
  <c r="U37" i="42"/>
  <c r="AL12" i="41"/>
  <c r="AL13" i="41"/>
  <c r="AL14" i="41"/>
  <c r="AL15" i="41"/>
  <c r="AL16" i="41"/>
  <c r="AL17" i="41"/>
  <c r="AL18" i="41"/>
  <c r="AL19" i="41"/>
  <c r="AL20" i="41"/>
  <c r="AL21" i="41"/>
  <c r="AL22" i="41"/>
  <c r="AL23" i="41"/>
  <c r="AL24" i="41"/>
  <c r="AL25" i="41"/>
  <c r="AL26" i="41"/>
  <c r="AL27" i="41"/>
  <c r="AL28" i="41"/>
  <c r="AL29" i="41"/>
  <c r="AL30" i="41"/>
  <c r="AL31" i="41"/>
  <c r="AL32" i="41"/>
  <c r="AL33" i="41"/>
  <c r="AL34" i="41"/>
  <c r="AL35" i="41"/>
  <c r="AL36" i="41"/>
  <c r="AL37" i="41"/>
  <c r="AL38" i="41"/>
  <c r="AL39" i="41"/>
  <c r="AL40" i="41"/>
  <c r="AL41" i="41"/>
  <c r="AL42" i="41"/>
  <c r="AL43" i="41"/>
  <c r="AL44" i="41"/>
  <c r="AL45" i="41"/>
  <c r="AL46" i="41"/>
  <c r="AL47" i="41"/>
  <c r="AL48" i="41"/>
  <c r="AL49" i="41"/>
  <c r="AL50" i="41"/>
  <c r="AL51" i="41"/>
  <c r="AL52" i="41"/>
  <c r="AL53" i="41"/>
  <c r="AL54" i="41"/>
  <c r="AL55" i="41"/>
  <c r="AL56" i="41"/>
  <c r="AL57" i="41"/>
  <c r="AL58" i="41"/>
  <c r="AL59" i="41"/>
  <c r="AL60" i="41"/>
  <c r="AL61" i="41"/>
  <c r="AL62" i="41"/>
  <c r="AL63" i="41"/>
  <c r="AL64" i="41"/>
  <c r="AL65" i="41"/>
  <c r="AL11" i="41"/>
  <c r="AK65" i="41"/>
  <c r="AK64" i="41"/>
  <c r="AK63" i="41"/>
  <c r="AK62" i="41"/>
  <c r="AK61" i="41"/>
  <c r="AK60" i="41"/>
  <c r="AK59" i="41"/>
  <c r="AK58" i="41"/>
  <c r="AK57" i="41"/>
  <c r="AK56" i="41"/>
  <c r="AK55" i="41"/>
  <c r="AK54" i="41"/>
  <c r="AK53" i="41"/>
  <c r="AK52" i="41"/>
  <c r="AK51" i="41"/>
  <c r="AK50" i="41"/>
  <c r="AK49" i="41"/>
  <c r="AK48" i="41"/>
  <c r="AK47" i="41"/>
  <c r="AK46" i="41"/>
  <c r="AK45" i="41"/>
  <c r="AK44" i="41"/>
  <c r="AK43" i="41"/>
  <c r="AK42" i="41"/>
  <c r="AK41" i="41"/>
  <c r="AK40" i="41"/>
  <c r="AK39" i="41"/>
  <c r="AK38" i="41"/>
  <c r="AK37" i="41"/>
  <c r="AK36" i="41"/>
  <c r="AK35" i="41"/>
  <c r="AK34" i="41"/>
  <c r="AK33" i="41"/>
  <c r="AK32" i="41"/>
  <c r="AK31" i="41"/>
  <c r="AK30" i="41"/>
  <c r="AK29" i="41"/>
  <c r="AK28" i="41"/>
  <c r="AK27" i="41"/>
  <c r="AK26" i="41"/>
  <c r="AK25" i="41"/>
  <c r="AK24" i="41"/>
  <c r="AK23" i="41"/>
  <c r="AK22" i="41"/>
  <c r="AK21" i="41"/>
  <c r="AK20" i="41"/>
  <c r="AK19" i="41"/>
  <c r="AK18" i="41"/>
  <c r="AK17" i="41"/>
  <c r="AK16" i="41"/>
  <c r="AK15" i="41"/>
  <c r="AK14" i="41"/>
  <c r="AK13" i="41"/>
  <c r="AK12" i="41"/>
  <c r="AK11" i="41"/>
  <c r="AD12" i="38"/>
  <c r="AD13" i="38"/>
  <c r="AD14" i="38"/>
  <c r="AD15" i="38"/>
  <c r="AD16" i="38"/>
  <c r="AD17" i="38"/>
  <c r="AD18" i="38"/>
  <c r="AD19" i="38"/>
  <c r="AD20" i="38"/>
  <c r="AD21" i="38"/>
  <c r="AD22" i="38"/>
  <c r="AD23" i="38"/>
  <c r="AD24" i="38"/>
  <c r="AD25" i="38"/>
  <c r="AD26" i="38"/>
  <c r="AD27" i="38"/>
  <c r="AD28" i="38"/>
  <c r="AD29" i="38"/>
  <c r="AD30" i="38"/>
  <c r="AD31" i="38"/>
  <c r="AD32" i="38"/>
  <c r="AD33" i="38"/>
  <c r="AD34" i="38"/>
  <c r="AD35" i="38"/>
  <c r="AD36" i="38"/>
  <c r="AD37" i="38"/>
  <c r="AD38" i="38"/>
  <c r="AD39" i="38"/>
  <c r="AD40" i="38"/>
  <c r="AD41" i="38"/>
  <c r="AD42" i="38"/>
  <c r="AD43" i="38"/>
  <c r="AD44" i="38"/>
  <c r="AD45" i="38"/>
  <c r="AD46" i="38"/>
  <c r="AD47" i="38"/>
  <c r="AD48" i="38"/>
  <c r="AD49" i="38"/>
  <c r="AD50" i="38"/>
  <c r="AD51" i="38"/>
  <c r="AD52" i="38"/>
  <c r="AD53" i="38"/>
  <c r="AD54" i="38"/>
  <c r="AD55" i="38"/>
  <c r="AD56" i="38"/>
  <c r="AD57" i="38"/>
  <c r="AD58" i="38"/>
  <c r="AD59" i="38"/>
  <c r="AD60" i="38"/>
  <c r="AD61" i="38"/>
  <c r="AD62" i="38"/>
  <c r="AD63" i="38"/>
  <c r="AD64" i="38"/>
  <c r="AD65" i="38"/>
  <c r="AD11" i="38"/>
  <c r="AC12" i="38"/>
  <c r="AC13" i="38"/>
  <c r="AC14" i="38"/>
  <c r="AC15" i="38"/>
  <c r="AC16" i="38"/>
  <c r="AC17" i="38"/>
  <c r="AC18" i="38"/>
  <c r="AC19" i="38"/>
  <c r="AC20" i="38"/>
  <c r="AC21" i="38"/>
  <c r="AC22" i="38"/>
  <c r="AC23" i="38"/>
  <c r="AC24" i="38"/>
  <c r="AC25" i="38"/>
  <c r="AC26" i="38"/>
  <c r="AC27" i="38"/>
  <c r="AC28" i="38"/>
  <c r="AC29" i="38"/>
  <c r="AC30" i="38"/>
  <c r="AC31" i="38"/>
  <c r="AC32" i="38"/>
  <c r="AC33" i="38"/>
  <c r="AC34" i="38"/>
  <c r="AC35" i="38"/>
  <c r="AC36" i="38"/>
  <c r="AC37" i="38"/>
  <c r="AC38" i="38"/>
  <c r="AC39" i="38"/>
  <c r="AC40" i="38"/>
  <c r="AC41" i="38"/>
  <c r="AC42" i="38"/>
  <c r="AC43" i="38"/>
  <c r="AC44" i="38"/>
  <c r="AC45" i="38"/>
  <c r="AC46" i="38"/>
  <c r="AC47" i="38"/>
  <c r="AC48" i="38"/>
  <c r="AC49" i="38"/>
  <c r="AC50" i="38"/>
  <c r="AC51" i="38"/>
  <c r="AC52" i="38"/>
  <c r="AC53" i="38"/>
  <c r="AC54" i="38"/>
  <c r="AC55" i="38"/>
  <c r="AC56" i="38"/>
  <c r="AC57" i="38"/>
  <c r="AC58" i="38"/>
  <c r="AC59" i="38"/>
  <c r="AC60" i="38"/>
  <c r="AC61" i="38"/>
  <c r="AC62" i="38"/>
  <c r="AC63" i="38"/>
  <c r="AC64" i="38"/>
  <c r="AC65" i="38"/>
  <c r="AC11" i="38"/>
  <c r="H65" i="34"/>
  <c r="G65" i="34"/>
  <c r="F65" i="34"/>
  <c r="E65" i="34"/>
  <c r="D65" i="34"/>
  <c r="C65" i="34"/>
  <c r="H64" i="34"/>
  <c r="G64" i="34"/>
  <c r="F64" i="34"/>
  <c r="E64" i="34"/>
  <c r="D64" i="34"/>
  <c r="C64" i="34"/>
  <c r="H63" i="34"/>
  <c r="G63" i="34"/>
  <c r="F63" i="34"/>
  <c r="E63" i="34"/>
  <c r="D63" i="34"/>
  <c r="C63" i="34"/>
  <c r="H62" i="34"/>
  <c r="G62" i="34"/>
  <c r="F62" i="34"/>
  <c r="E62" i="34"/>
  <c r="D62" i="34"/>
  <c r="C62" i="34"/>
  <c r="H61" i="34"/>
  <c r="G61" i="34"/>
  <c r="F61" i="34"/>
  <c r="E61" i="34"/>
  <c r="D61" i="34"/>
  <c r="C61" i="34"/>
  <c r="H60" i="34"/>
  <c r="G60" i="34"/>
  <c r="F60" i="34"/>
  <c r="E60" i="34"/>
  <c r="D60" i="34"/>
  <c r="C60" i="34"/>
  <c r="H59" i="34"/>
  <c r="G59" i="34"/>
  <c r="F59" i="34"/>
  <c r="E59" i="34"/>
  <c r="D59" i="34"/>
  <c r="C59" i="34"/>
  <c r="H58" i="34"/>
  <c r="G58" i="34"/>
  <c r="F58" i="34"/>
  <c r="E58" i="34"/>
  <c r="D58" i="34"/>
  <c r="C58" i="34"/>
  <c r="H57" i="34"/>
  <c r="G57" i="34"/>
  <c r="F57" i="34"/>
  <c r="E57" i="34"/>
  <c r="D57" i="34"/>
  <c r="C57" i="34"/>
  <c r="H56" i="34"/>
  <c r="G56" i="34"/>
  <c r="F56" i="34"/>
  <c r="E56" i="34"/>
  <c r="D56" i="34"/>
  <c r="C56" i="34"/>
  <c r="H55" i="34"/>
  <c r="G55" i="34"/>
  <c r="F55" i="34"/>
  <c r="E55" i="34"/>
  <c r="D55" i="34"/>
  <c r="C55" i="34"/>
  <c r="H54" i="34"/>
  <c r="G54" i="34"/>
  <c r="F54" i="34"/>
  <c r="E54" i="34"/>
  <c r="D54" i="34"/>
  <c r="C54" i="34"/>
  <c r="H53" i="34"/>
  <c r="G53" i="34"/>
  <c r="F53" i="34"/>
  <c r="E53" i="34"/>
  <c r="D53" i="34"/>
  <c r="C53" i="34"/>
  <c r="H52" i="34"/>
  <c r="G52" i="34"/>
  <c r="F52" i="34"/>
  <c r="E52" i="34"/>
  <c r="D52" i="34"/>
  <c r="C52" i="34"/>
  <c r="H51" i="34"/>
  <c r="G51" i="34"/>
  <c r="F51" i="34"/>
  <c r="E51" i="34"/>
  <c r="D51" i="34"/>
  <c r="C51" i="34"/>
  <c r="H50" i="34"/>
  <c r="G50" i="34"/>
  <c r="F50" i="34"/>
  <c r="E50" i="34"/>
  <c r="D50" i="34"/>
  <c r="C50" i="34"/>
  <c r="H49" i="34"/>
  <c r="G49" i="34"/>
  <c r="F49" i="34"/>
  <c r="E49" i="34"/>
  <c r="D49" i="34"/>
  <c r="C49" i="34"/>
  <c r="H48" i="34"/>
  <c r="G48" i="34"/>
  <c r="F48" i="34"/>
  <c r="E48" i="34"/>
  <c r="D48" i="34"/>
  <c r="C48" i="34"/>
  <c r="H47" i="34"/>
  <c r="G47" i="34"/>
  <c r="F47" i="34"/>
  <c r="E47" i="34"/>
  <c r="D47" i="34"/>
  <c r="C47" i="34"/>
  <c r="H46" i="34"/>
  <c r="G46" i="34"/>
  <c r="F46" i="34"/>
  <c r="E46" i="34"/>
  <c r="D46" i="34"/>
  <c r="C46" i="34"/>
  <c r="H45" i="34"/>
  <c r="G45" i="34"/>
  <c r="F45" i="34"/>
  <c r="E45" i="34"/>
  <c r="D45" i="34"/>
  <c r="C45" i="34"/>
  <c r="H44" i="34"/>
  <c r="G44" i="34"/>
  <c r="F44" i="34"/>
  <c r="E44" i="34"/>
  <c r="D44" i="34"/>
  <c r="C44" i="34"/>
  <c r="H43" i="34"/>
  <c r="G43" i="34"/>
  <c r="F43" i="34"/>
  <c r="E43" i="34"/>
  <c r="D43" i="34"/>
  <c r="C43" i="34"/>
  <c r="H42" i="34"/>
  <c r="G42" i="34"/>
  <c r="F42" i="34"/>
  <c r="E42" i="34"/>
  <c r="D42" i="34"/>
  <c r="C42" i="34"/>
  <c r="H41" i="34"/>
  <c r="G41" i="34"/>
  <c r="F41" i="34"/>
  <c r="E41" i="34"/>
  <c r="D41" i="34"/>
  <c r="C41" i="34"/>
  <c r="H40" i="34"/>
  <c r="G40" i="34"/>
  <c r="F40" i="34"/>
  <c r="E40" i="34"/>
  <c r="D40" i="34"/>
  <c r="C40" i="34"/>
  <c r="H39" i="34"/>
  <c r="G39" i="34"/>
  <c r="F39" i="34"/>
  <c r="E39" i="34"/>
  <c r="D39" i="34"/>
  <c r="C39" i="34"/>
  <c r="H38" i="34"/>
  <c r="G38" i="34"/>
  <c r="F38" i="34"/>
  <c r="E38" i="34"/>
  <c r="D38" i="34"/>
  <c r="C38" i="34"/>
  <c r="H37" i="34"/>
  <c r="G37" i="34"/>
  <c r="F37" i="34"/>
  <c r="E37" i="34"/>
  <c r="D37" i="34"/>
  <c r="C37" i="34"/>
  <c r="U65" i="34"/>
  <c r="U64" i="34"/>
  <c r="U63" i="34"/>
  <c r="U62" i="34"/>
  <c r="U61" i="34"/>
  <c r="U60" i="34"/>
  <c r="U59" i="34"/>
  <c r="U58" i="34"/>
  <c r="U57" i="34"/>
  <c r="U56" i="34"/>
  <c r="U55" i="34"/>
  <c r="U54" i="34"/>
  <c r="U53" i="34"/>
  <c r="U52" i="34"/>
  <c r="U51" i="34"/>
  <c r="U50" i="34"/>
  <c r="U49" i="34"/>
  <c r="U48" i="34"/>
  <c r="U47" i="34"/>
  <c r="U46" i="34"/>
  <c r="U45" i="34"/>
  <c r="U44" i="34"/>
  <c r="U43" i="34"/>
  <c r="U42" i="34"/>
  <c r="U41" i="34"/>
  <c r="U40" i="34"/>
  <c r="U39" i="34"/>
  <c r="U38" i="34"/>
  <c r="U37" i="34"/>
</calcChain>
</file>

<file path=xl/sharedStrings.xml><?xml version="1.0" encoding="utf-8"?>
<sst xmlns="http://schemas.openxmlformats.org/spreadsheetml/2006/main" count="1201" uniqueCount="648">
  <si>
    <t>Крышки защитные:</t>
  </si>
  <si>
    <t>Для защиты внешнего вида в период отделочных работ рекомендуется накрывать конвектор защитной крышкой.</t>
  </si>
  <si>
    <t>Поперечно-рулонная</t>
  </si>
  <si>
    <t>Поперечно-рулонная-по умолчанию</t>
  </si>
  <si>
    <t>Цвет анодирования:</t>
  </si>
  <si>
    <t>Мербау</t>
  </si>
  <si>
    <t>Береза</t>
  </si>
  <si>
    <t>Орех</t>
  </si>
  <si>
    <t>* Возможно изготовление поперечной рулонной  полированной решетки из профильной нержавеющей трубы.</t>
  </si>
  <si>
    <t>Описание:</t>
  </si>
  <si>
    <t>Технические характеристики:</t>
  </si>
  <si>
    <t>Варианты исполнения решётки:</t>
  </si>
  <si>
    <t>Деревянная:</t>
  </si>
  <si>
    <t>Стальная:</t>
  </si>
  <si>
    <t>Угловые элементы:</t>
  </si>
  <si>
    <t>Исполнение:</t>
  </si>
  <si>
    <t>Продольная - жесткая</t>
  </si>
  <si>
    <t>Материал:</t>
  </si>
  <si>
    <t>Цвет покрытия:</t>
  </si>
  <si>
    <t>Матовый серебро (по умолчанию)</t>
  </si>
  <si>
    <t>Дуб</t>
  </si>
  <si>
    <t>Бук</t>
  </si>
  <si>
    <t>Размеры углового элемента</t>
  </si>
  <si>
    <t>B</t>
  </si>
  <si>
    <t>a</t>
  </si>
  <si>
    <t>b</t>
  </si>
  <si>
    <t>мм</t>
  </si>
  <si>
    <t>град.</t>
  </si>
  <si>
    <t>Мощность вентиляторов, Вт</t>
  </si>
  <si>
    <t>P,  Вт</t>
  </si>
  <si>
    <t>3100(1600, 1500)</t>
  </si>
  <si>
    <t>3200(1600, 1600)</t>
  </si>
  <si>
    <t>3300(1700, 1600)</t>
  </si>
  <si>
    <t>3400(1700, 1700)</t>
  </si>
  <si>
    <t>3500(1800, 1700)</t>
  </si>
  <si>
    <t>3600(1800, 1800)</t>
  </si>
  <si>
    <t>3700(1900, 1800)</t>
  </si>
  <si>
    <t>3800(1900, 1900)</t>
  </si>
  <si>
    <t>3900(2000, 1900)</t>
  </si>
  <si>
    <t>4000(2000, 2000)</t>
  </si>
  <si>
    <t>4100(2100, 2000)</t>
  </si>
  <si>
    <t>4200(2100, 2100)</t>
  </si>
  <si>
    <t>4300(2200, 2100)</t>
  </si>
  <si>
    <t>4400(2200, 2200)</t>
  </si>
  <si>
    <t>4500(2300, 2200)</t>
  </si>
  <si>
    <t>4600(2300, 2300)</t>
  </si>
  <si>
    <t>4700(2400, 2300)</t>
  </si>
  <si>
    <t>4800(2400, 2400)</t>
  </si>
  <si>
    <t>4900(2500, 2400)</t>
  </si>
  <si>
    <t>5000(2500, 2500)</t>
  </si>
  <si>
    <t>5100(2600, 2500)</t>
  </si>
  <si>
    <t>5200(2600, 2600)</t>
  </si>
  <si>
    <t>5300(2700, 2600)</t>
  </si>
  <si>
    <t>5400(2700, 2700)</t>
  </si>
  <si>
    <t>5500(2800, 2700)</t>
  </si>
  <si>
    <t>5600(2800, 2800)</t>
  </si>
  <si>
    <t>5700(2900, 2800)</t>
  </si>
  <si>
    <t>5800(2900, 2900)</t>
  </si>
  <si>
    <t>5900(3000, 2900)</t>
  </si>
  <si>
    <t>6000(3000, 3000)</t>
  </si>
  <si>
    <t>Поперечная, секционная</t>
  </si>
  <si>
    <t>Изготовление конвектора под заданный радиус:</t>
  </si>
  <si>
    <t>RAL  9016, 7021, 9006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</si>
  <si>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</si>
  <si>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</si>
  <si>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расход теплоносителя 0,1 кг/с (360кг/час)</t>
  </si>
  <si>
    <t>Дополнительная запорно - регулирующая арматура:</t>
  </si>
  <si>
    <t> Межосевое расстояние подключения: КВК 24.08.ХХХ, КВК 27.11.ХХХ, КВК 27.14.ХХХ, КВКД 37.14.ХХХ - 50 мм., КВК 37.11.ХХХ - 100 мм.
 Избыточное давление в системе до 1,6 МПа
 Испытательное давление 2,4 МПа 
 Температура теплоносителя (воды или незамерзающей жидкости) до 130 С.
 Проходное и концевое исполнения 
 Подключение - резьба G 1/2, внутренняя</t>
  </si>
  <si>
    <t>Алюминиевая:</t>
  </si>
  <si>
    <t xml:space="preserve">Золото, черный, темная бронза, </t>
  </si>
  <si>
    <t>светлая бронза - наценка 10%</t>
  </si>
  <si>
    <t xml:space="preserve">    Цвет покрытия:</t>
  </si>
  <si>
    <t xml:space="preserve">Возможна окраска алюминиевого профиля в  цвет по каталогу RAL. </t>
  </si>
  <si>
    <t>Алюминий анодированный</t>
  </si>
  <si>
    <t>Дерево натуральное</t>
  </si>
  <si>
    <t>Натуральный цвет</t>
  </si>
  <si>
    <t>Золотой, чёрный, бронза(светлая/тёмная)</t>
  </si>
  <si>
    <t>Берёза, бук, дуб</t>
  </si>
  <si>
    <t>Орех, мербау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</si>
  <si>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</si>
  <si>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t>Теплопроизводительность, кВт</t>
  </si>
  <si>
    <t>Потребляемая мощность вентиляторов, Вт</t>
  </si>
  <si>
    <t>стж</t>
  </si>
  <si>
    <t>стр</t>
  </si>
  <si>
    <t>ал</t>
  </si>
  <si>
    <t>аланод</t>
  </si>
  <si>
    <t>дуб</t>
  </si>
  <si>
    <t>орех</t>
  </si>
  <si>
    <t>www.isoterm.ru</t>
  </si>
  <si>
    <t>sale@isoterm.ru</t>
  </si>
  <si>
    <t>Конвектор в проходном исполнении(КВКП) +1500 рублей к цене в концевом исполнении (КВК)</t>
  </si>
  <si>
    <t xml:space="preserve">Тип </t>
  </si>
  <si>
    <t>Алюминий (золото,черный, бронза)</t>
  </si>
  <si>
    <t>Дерево (дуб,бук,береза)</t>
  </si>
  <si>
    <t>Дерево (мербау, орех)</t>
  </si>
  <si>
    <t>КРК/КВК</t>
  </si>
  <si>
    <t>Ширина конвектора, мм</t>
  </si>
  <si>
    <t>Крышка защитная для защиты конвектора с решеткой                                                 Цена за 1 п.м., руб.</t>
  </si>
  <si>
    <t>Крышка защитная усиленная для защиты конвектора без решетки, допустимая нагрузка до 100 кг/м2                                                                             Цена за 1 п.м., руб.</t>
  </si>
  <si>
    <t>Цена конвектора с решёткой шириной 242 мм, высотой 80 мм, руб. с НДС</t>
  </si>
  <si>
    <t>Цена конвектора с решёткой шириной 272 мм, высотой 110мм, руб. с НДС</t>
  </si>
  <si>
    <t>Цена конвектора с решёткой шириной 272 мм, высотой 140мм, руб. с НДС</t>
  </si>
  <si>
    <t>Цена конвектора с решёткой шириной 372 мм, высотой 110мм, руб. с НДС</t>
  </si>
  <si>
    <t>Цена конвектора с решёткой шириной 372 мм, высотой 140мм, руб. с НДС</t>
  </si>
  <si>
    <t>ΔT = 70°С при разной скорости вращения вентилятора</t>
  </si>
  <si>
    <t>ΔT = 60°С при разной скорости вращения вентилятора</t>
  </si>
  <si>
    <t>ΔT = 50°С при разной скорости вращения вентилятора</t>
  </si>
  <si>
    <t>Тип</t>
  </si>
  <si>
    <t>L, мм</t>
  </si>
  <si>
    <t xml:space="preserve">Медно-алюминиевые конвекторы для встраивания в пол серии  "Гольфстрим - 12V " </t>
  </si>
  <si>
    <t>с принудительной конвекцией для сухих помещений, 12 V</t>
  </si>
  <si>
    <r>
      <t xml:space="preserve">Конструкция конвектора «Гольфстрим-12V» ( с питанием вентиляторов 12V) для сухих помещений  - отопительные приборы для систем водяного отопления помещений, монтируемые вдоль окон и стен, с принудительным движением воздуха через нагревательный элемент с помощью тангенциальных вентиляторов.  Питание вентиляторов осуществляется от сети постоянного тока напряжением 12/24 В. Конвектор </t>
    </r>
    <r>
      <rPr>
        <sz val="9"/>
        <rFont val="Arial"/>
        <family val="2"/>
        <charset val="186"/>
      </rPr>
      <t xml:space="preserve">представляет собой стойкий к коррозии теплообменник, состоящий из медной трубы и алюминиевых пластин оребрения, а также  короба  из оцинкованной стали, окрашенного методом порошкового напыления. Сверху конвектор закрыт декоративной решеткой, выполненной из дерева, алюминия или стали. Конвектор укомплектован клапаном воздухоудаления.                                                                                                                                                                                                                                                                                                              Конвекторы длиной более 4 метров состоят из двух частей. Возможно изготовление конвектора в нержавеющем корпусе. Цена по запросу.                  </t>
    </r>
  </si>
  <si>
    <t>12-24.08.060</t>
  </si>
  <si>
    <t>12-24.08.070</t>
  </si>
  <si>
    <t>12-24.08.080</t>
  </si>
  <si>
    <t>12-24.08.090</t>
  </si>
  <si>
    <t>12-24.08.100</t>
  </si>
  <si>
    <t>12-24.08.110</t>
  </si>
  <si>
    <t>12-24.08.120</t>
  </si>
  <si>
    <t>12-24.08.130</t>
  </si>
  <si>
    <t>12-24.08.140</t>
  </si>
  <si>
    <t>12-24.08.150</t>
  </si>
  <si>
    <t>12-24.08.160</t>
  </si>
  <si>
    <t>12-24.08.170</t>
  </si>
  <si>
    <t>12-24.08.180</t>
  </si>
  <si>
    <t>12-24.08.190</t>
  </si>
  <si>
    <t>12-24.08.200</t>
  </si>
  <si>
    <t>12-24.08.210</t>
  </si>
  <si>
    <t>12-24.08.220</t>
  </si>
  <si>
    <t>12-24.08.230</t>
  </si>
  <si>
    <t>12-24.08.240</t>
  </si>
  <si>
    <t>12-24.08.250</t>
  </si>
  <si>
    <t>12-24.08.260</t>
  </si>
  <si>
    <t>12-24.08.270</t>
  </si>
  <si>
    <t>12-24.08.280</t>
  </si>
  <si>
    <t>12-24.08.290</t>
  </si>
  <si>
    <t>12-24.08.300</t>
  </si>
  <si>
    <t>12-24.08.310</t>
  </si>
  <si>
    <t>12-24.08.320</t>
  </si>
  <si>
    <t>12-24.08.330</t>
  </si>
  <si>
    <t>12-24.08.340</t>
  </si>
  <si>
    <t>12-24.08.350</t>
  </si>
  <si>
    <t>12-24.08.360</t>
  </si>
  <si>
    <t>12-24.08.370</t>
  </si>
  <si>
    <t>12-24.08.380</t>
  </si>
  <si>
    <t>12-24.08.390</t>
  </si>
  <si>
    <t>12-24.08.400</t>
  </si>
  <si>
    <t>12-24.08.410</t>
  </si>
  <si>
    <t>12-24.08.420</t>
  </si>
  <si>
    <t>12-24.08.430</t>
  </si>
  <si>
    <t>12-24.08.440</t>
  </si>
  <si>
    <t>12-24.08.450</t>
  </si>
  <si>
    <t>12-24.08.460</t>
  </si>
  <si>
    <t>12-24.08.470</t>
  </si>
  <si>
    <t>12-24.08.480</t>
  </si>
  <si>
    <t>12-24.08.490</t>
  </si>
  <si>
    <t>12-24.08.500</t>
  </si>
  <si>
    <t>12-24.08.510</t>
  </si>
  <si>
    <t>12-24.08.520</t>
  </si>
  <si>
    <t>12-24.08.530</t>
  </si>
  <si>
    <t>12-24.08.540</t>
  </si>
  <si>
    <t>12-24.08.550</t>
  </si>
  <si>
    <t>12-24.08.560</t>
  </si>
  <si>
    <t>12-24.08.570</t>
  </si>
  <si>
    <t>12-24.08.580</t>
  </si>
  <si>
    <t>12-24.08.590</t>
  </si>
  <si>
    <t>12-24.08.600</t>
  </si>
  <si>
    <t>12- 27.11.060</t>
  </si>
  <si>
    <t>12- 27.11.070</t>
  </si>
  <si>
    <t>12- 27.11.080</t>
  </si>
  <si>
    <t>12- 27.11.090</t>
  </si>
  <si>
    <t>12- 27.11.100</t>
  </si>
  <si>
    <t>12- 27.11.110</t>
  </si>
  <si>
    <t>12- 27.11.120</t>
  </si>
  <si>
    <t>12- 27.11.130</t>
  </si>
  <si>
    <t>12- 27.11.140</t>
  </si>
  <si>
    <t>12- 27.11.150</t>
  </si>
  <si>
    <t>12- 27.11.160</t>
  </si>
  <si>
    <t>12- 27.11.170</t>
  </si>
  <si>
    <t>12- 27.11.180</t>
  </si>
  <si>
    <t>12- 27.11.190</t>
  </si>
  <si>
    <t>12- 27.11.200</t>
  </si>
  <si>
    <t>12- 27.11.210</t>
  </si>
  <si>
    <t>12- 27.11.220</t>
  </si>
  <si>
    <t>12- 27.11.230</t>
  </si>
  <si>
    <t>12- 27.11.240</t>
  </si>
  <si>
    <t>12- 27.11.250</t>
  </si>
  <si>
    <t>12- 27.11.260</t>
  </si>
  <si>
    <t>12- 27.11.270</t>
  </si>
  <si>
    <t>12- 27.11.280</t>
  </si>
  <si>
    <t>12- 27.11.290</t>
  </si>
  <si>
    <t>12- 27.11.300</t>
  </si>
  <si>
    <t>12- 27.11.310</t>
  </si>
  <si>
    <t>12- 27.11.320</t>
  </si>
  <si>
    <t>12- 27.11.330</t>
  </si>
  <si>
    <t>12- 27.11.340</t>
  </si>
  <si>
    <t>12- 27.11.350</t>
  </si>
  <si>
    <t>12- 27.11.360</t>
  </si>
  <si>
    <t>12- 27.11.370</t>
  </si>
  <si>
    <t>12- 27.11.380</t>
  </si>
  <si>
    <t>12- 27.11.390</t>
  </si>
  <si>
    <t>12- 27.11.400</t>
  </si>
  <si>
    <t>12- 27.11.410</t>
  </si>
  <si>
    <t>12- 27.11.420</t>
  </si>
  <si>
    <t>12- 27.11.430</t>
  </si>
  <si>
    <t>12- 27.11.440</t>
  </si>
  <si>
    <t>12- 27.11.450</t>
  </si>
  <si>
    <t>12- 27.11.460</t>
  </si>
  <si>
    <t>12- 27.11.470</t>
  </si>
  <si>
    <t>12- 27.11.480</t>
  </si>
  <si>
    <t>12- 27.11.490</t>
  </si>
  <si>
    <t>12- 27.11.500</t>
  </si>
  <si>
    <t>12- 27.11.510</t>
  </si>
  <si>
    <t>12- 27.11.520</t>
  </si>
  <si>
    <t>12- 27.11.530</t>
  </si>
  <si>
    <t>12- 27.11.540</t>
  </si>
  <si>
    <t>12- 27.11.550</t>
  </si>
  <si>
    <t>12- 27.11.560</t>
  </si>
  <si>
    <t>12- 27.11.570</t>
  </si>
  <si>
    <t>12- 27.11.580</t>
  </si>
  <si>
    <t>12- 27.11.590</t>
  </si>
  <si>
    <t>12- 27.11.600</t>
  </si>
  <si>
    <t>Медно-алюминиевые конвекторы для встраивания в пол с принудительной конвекцией серии  "Гольфстрим-В"  12 В для сухих помещений</t>
  </si>
  <si>
    <t>12- 27.14.060</t>
  </si>
  <si>
    <t>12- 27.14.070</t>
  </si>
  <si>
    <t>12- 27.14.080</t>
  </si>
  <si>
    <t>12- 27.14.090</t>
  </si>
  <si>
    <t>12- 27.14.100</t>
  </si>
  <si>
    <t>12- 27.14.110</t>
  </si>
  <si>
    <t>12- 27.14.120</t>
  </si>
  <si>
    <t>12- 27.14.130</t>
  </si>
  <si>
    <t>12- 27.14.140</t>
  </si>
  <si>
    <t>12- 27.14.150</t>
  </si>
  <si>
    <t>12- 27.14.160</t>
  </si>
  <si>
    <t>12- 27.14.170</t>
  </si>
  <si>
    <t>12- 27.14.180</t>
  </si>
  <si>
    <t>12- 27.14.190</t>
  </si>
  <si>
    <t>12- 27.14.200</t>
  </si>
  <si>
    <t>12- 27.14.210</t>
  </si>
  <si>
    <t>12- 27.14.220</t>
  </si>
  <si>
    <t>12- 27.14.230</t>
  </si>
  <si>
    <t>12- 27.14.240</t>
  </si>
  <si>
    <t>12- 27.14.250</t>
  </si>
  <si>
    <t>12- 27.14.260</t>
  </si>
  <si>
    <t>12- 27.14.270</t>
  </si>
  <si>
    <t>12- 27.14.280</t>
  </si>
  <si>
    <t>12- 27.14.290</t>
  </si>
  <si>
    <t>12- 27.14.300</t>
  </si>
  <si>
    <t>12- 27.14.310</t>
  </si>
  <si>
    <t>12- 27.14.320</t>
  </si>
  <si>
    <t>12- 27.14.330</t>
  </si>
  <si>
    <t>12- 27.14.340</t>
  </si>
  <si>
    <t>12- 27.14.350</t>
  </si>
  <si>
    <t>12- 27.14.360</t>
  </si>
  <si>
    <t>12- 27.14.370</t>
  </si>
  <si>
    <t>12- 27.14.380</t>
  </si>
  <si>
    <t>12- 27.14.390</t>
  </si>
  <si>
    <t>12- 27.14.400</t>
  </si>
  <si>
    <t>12- 27.14.410</t>
  </si>
  <si>
    <t>12- 27.14.420</t>
  </si>
  <si>
    <t>12- 27.14.430</t>
  </si>
  <si>
    <t>12- 27.14.440</t>
  </si>
  <si>
    <t>12- 27.14.450</t>
  </si>
  <si>
    <t>12- 27.14.460</t>
  </si>
  <si>
    <t>12- 27.14.470</t>
  </si>
  <si>
    <t>12- 27.14.480</t>
  </si>
  <si>
    <t>12- 27.14.490</t>
  </si>
  <si>
    <t>12- 27.14.500</t>
  </si>
  <si>
    <t>12- 27.14.510</t>
  </si>
  <si>
    <t>12- 27.14.520</t>
  </si>
  <si>
    <t>12- 27.14.530</t>
  </si>
  <si>
    <t>12- 27.14.540</t>
  </si>
  <si>
    <t>12- 27.14.550</t>
  </si>
  <si>
    <t>12- 27.14.560</t>
  </si>
  <si>
    <t>12- 27.14.570</t>
  </si>
  <si>
    <t>12- 27.14.580</t>
  </si>
  <si>
    <t>12- 27.14.590</t>
  </si>
  <si>
    <t>12- 27.14.600</t>
  </si>
  <si>
    <t>12-37.11.060</t>
  </si>
  <si>
    <t>12-37.11.070</t>
  </si>
  <si>
    <t>12-37.11.080</t>
  </si>
  <si>
    <t>12-37.11.090</t>
  </si>
  <si>
    <t>12-37.11.100</t>
  </si>
  <si>
    <t>12-37.11.110</t>
  </si>
  <si>
    <t>12-37.11.120</t>
  </si>
  <si>
    <t>12-37.11.130</t>
  </si>
  <si>
    <t>12-37.11.140</t>
  </si>
  <si>
    <t>12-37.11.150</t>
  </si>
  <si>
    <t>12-37.11.160</t>
  </si>
  <si>
    <t>12-37.11.170</t>
  </si>
  <si>
    <t>12-37.11.180</t>
  </si>
  <si>
    <t>12-37.11.190</t>
  </si>
  <si>
    <t>12-37.11.200</t>
  </si>
  <si>
    <t>12-37.11.210</t>
  </si>
  <si>
    <t>12-37.11.220</t>
  </si>
  <si>
    <t>12-37.11.230</t>
  </si>
  <si>
    <t>12-37.11.240</t>
  </si>
  <si>
    <t>12-37.11.250</t>
  </si>
  <si>
    <t>12-37.11.260</t>
  </si>
  <si>
    <t>12-37.11.270</t>
  </si>
  <si>
    <t>12-37.11.280</t>
  </si>
  <si>
    <t>12-37.11.290</t>
  </si>
  <si>
    <t>12-37.11.300</t>
  </si>
  <si>
    <t>12-37.11.310</t>
  </si>
  <si>
    <t>12-37.11.320</t>
  </si>
  <si>
    <t>12-37.11.330</t>
  </si>
  <si>
    <t>12-37.11.340</t>
  </si>
  <si>
    <t>12-37.11.350</t>
  </si>
  <si>
    <t>12-37.11.360</t>
  </si>
  <si>
    <t>12-37.11.370</t>
  </si>
  <si>
    <t>12-37.11.380</t>
  </si>
  <si>
    <t>12-37.11.390</t>
  </si>
  <si>
    <t>12-37.11.400</t>
  </si>
  <si>
    <t>12-37.11.410</t>
  </si>
  <si>
    <t>12-37.11.420</t>
  </si>
  <si>
    <t>12-37.11.430</t>
  </si>
  <si>
    <t>12-37.11.440</t>
  </si>
  <si>
    <t>12-37.11.450</t>
  </si>
  <si>
    <t>12-37.11.460</t>
  </si>
  <si>
    <t>12-37.11.470</t>
  </si>
  <si>
    <t>12-37.11.480</t>
  </si>
  <si>
    <t>12-37.11.490</t>
  </si>
  <si>
    <t>12-37.11.500</t>
  </si>
  <si>
    <t>12-37.11.510</t>
  </si>
  <si>
    <t>12-37.11.520</t>
  </si>
  <si>
    <t>12-37.11.530</t>
  </si>
  <si>
    <t>12-37.11.540</t>
  </si>
  <si>
    <t>12-37.11.550</t>
  </si>
  <si>
    <t>12-37.11.560</t>
  </si>
  <si>
    <t>12-37.11.570</t>
  </si>
  <si>
    <t>12-37.11.580</t>
  </si>
  <si>
    <t>12-37.11.590</t>
  </si>
  <si>
    <t>12-37.11.600</t>
  </si>
  <si>
    <t>12-37.14.060</t>
  </si>
  <si>
    <t>12-37.14.070</t>
  </si>
  <si>
    <t>12-37.14.080</t>
  </si>
  <si>
    <t>12-37.14.090</t>
  </si>
  <si>
    <t>12-37.14.100</t>
  </si>
  <si>
    <t>12-37.14.110</t>
  </si>
  <si>
    <t>12-37.14.120</t>
  </si>
  <si>
    <t>12-37.14.130</t>
  </si>
  <si>
    <t>12-37.14.140</t>
  </si>
  <si>
    <t>12-37.14.150</t>
  </si>
  <si>
    <t>12-37.14.160</t>
  </si>
  <si>
    <t>12-37.14.170</t>
  </si>
  <si>
    <t>12-37.14.180</t>
  </si>
  <si>
    <t>12-37.14.190</t>
  </si>
  <si>
    <t>12-37.14.200</t>
  </si>
  <si>
    <t>12-37.14.210</t>
  </si>
  <si>
    <t>12-37.14.220</t>
  </si>
  <si>
    <t>12-37.14.230</t>
  </si>
  <si>
    <t>12-37.14.240</t>
  </si>
  <si>
    <t>12-37.14.250</t>
  </si>
  <si>
    <t>12-37.14.260</t>
  </si>
  <si>
    <t>12-37.14.270</t>
  </si>
  <si>
    <t>12-37.14.280</t>
  </si>
  <si>
    <t>12-37.14.290</t>
  </si>
  <si>
    <t>12-37.14.300</t>
  </si>
  <si>
    <t>12-37.14.310</t>
  </si>
  <si>
    <t>12-37.14.320</t>
  </si>
  <si>
    <t>12-37.14.330</t>
  </si>
  <si>
    <t>12-37.14.340</t>
  </si>
  <si>
    <t>12-37.14.350</t>
  </si>
  <si>
    <t>12-37.14.360</t>
  </si>
  <si>
    <t>12-37.14.370</t>
  </si>
  <si>
    <t>12-37.14.380</t>
  </si>
  <si>
    <t>12-37.14.390</t>
  </si>
  <si>
    <t>12-37.14.400</t>
  </si>
  <si>
    <t>12-37.14.410</t>
  </si>
  <si>
    <t>12-37.14.420</t>
  </si>
  <si>
    <t>12-37.14.430</t>
  </si>
  <si>
    <t>12-37.14.440</t>
  </si>
  <si>
    <t>12-37.14.450</t>
  </si>
  <si>
    <t>12-37.14.460</t>
  </si>
  <si>
    <t>12-37.14.470</t>
  </si>
  <si>
    <t>12-37.14.480</t>
  </si>
  <si>
    <t>12-37.14.490</t>
  </si>
  <si>
    <t>12-37.14.500</t>
  </si>
  <si>
    <t>12-37.14.510</t>
  </si>
  <si>
    <t>12-37.14.520</t>
  </si>
  <si>
    <t>12-37.14.530</t>
  </si>
  <si>
    <t>12-37.14.540</t>
  </si>
  <si>
    <t>12-37.14.550</t>
  </si>
  <si>
    <t>12-37.14.560</t>
  </si>
  <si>
    <t>12-37.14.570</t>
  </si>
  <si>
    <t>12-37.14.580</t>
  </si>
  <si>
    <t>12-37.14.590</t>
  </si>
  <si>
    <t>12-37.14.600</t>
  </si>
  <si>
    <t>Медно-алюминиевые конвекторы для встраивания в пол с принудительной конвекцией серии  "Гольфстрим-В"  12В для сухих помещений</t>
  </si>
  <si>
    <t xml:space="preserve">1                   30% min                        </t>
  </si>
  <si>
    <t xml:space="preserve">2                 50%               </t>
  </si>
  <si>
    <t xml:space="preserve">3                    70%              </t>
  </si>
  <si>
    <t xml:space="preserve">4                        90%             </t>
  </si>
  <si>
    <t xml:space="preserve">5                       max                      </t>
  </si>
  <si>
    <t>Стоимость конвектора с корпусом из нержавеющей стали +15% к цене прибора</t>
  </si>
  <si>
    <t>Скорость вращения вентиляторов в % от max</t>
  </si>
  <si>
    <t>Длина конвектора, мм</t>
  </si>
  <si>
    <r>
      <rPr>
        <sz val="9"/>
        <rFont val="Yu Gothic UI Semibold"/>
        <family val="2"/>
        <charset val="204"/>
      </rPr>
      <t>＜</t>
    </r>
    <r>
      <rPr>
        <sz val="9"/>
        <rFont val="Arial Cyr"/>
        <charset val="204"/>
      </rPr>
      <t>1200</t>
    </r>
  </si>
  <si>
    <t>1200…1700</t>
  </si>
  <si>
    <t>1700…2200</t>
  </si>
  <si>
    <t>2200…2700</t>
  </si>
  <si>
    <t>2700…3400</t>
  </si>
  <si>
    <t>3400…4200</t>
  </si>
  <si>
    <t>4200…5400</t>
  </si>
  <si>
    <t>5400…6000</t>
  </si>
  <si>
    <t>Высота конвектора 80 мм</t>
  </si>
  <si>
    <r>
      <rPr>
        <sz val="9"/>
        <rFont val="Yu Gothic UI Semibold"/>
        <family val="2"/>
        <charset val="204"/>
      </rPr>
      <t>＜</t>
    </r>
    <r>
      <rPr>
        <sz val="9"/>
        <rFont val="Arial Cyr"/>
        <charset val="204"/>
      </rPr>
      <t>26</t>
    </r>
  </si>
  <si>
    <t>Высота конвектора 110, 140 мм</t>
  </si>
  <si>
    <t>Уровень звукового давления для серий Гольфстрим 12В, Гольфстрим 24В и Гольфстрим 12В отопление/охлаждение/влажные помещения, дБ(А)</t>
  </si>
  <si>
    <t>Уровень звукового давления ＜26 дБ(А) находится за пределами диапазона измерения оборудования и слышимости.</t>
  </si>
  <si>
    <t>Измерения уровня звукового давления проводились на расстоянии 2 метра от конвектора</t>
  </si>
  <si>
    <t>Цены указаны для конвектора с корпусом из оцинкованной стали окрашенного в Ral 9005</t>
  </si>
  <si>
    <t>Дополнительное оборудование для управления вентиляторами:</t>
  </si>
  <si>
    <t>Алюминий анодированный, рулонное/продольное исполнение на пружине или полимерной основе</t>
  </si>
  <si>
    <t>Алюминий на полимерной основе, текстурированный</t>
  </si>
  <si>
    <t>Дерево натуральное, рулонное исполнение на пружине</t>
  </si>
  <si>
    <t>Бук, сосна, дуб деревенский, дуб морёный, орех</t>
  </si>
  <si>
    <t>б/р</t>
  </si>
  <si>
    <t>анод</t>
  </si>
  <si>
    <t>дер</t>
  </si>
  <si>
    <t>дер2</t>
  </si>
  <si>
    <t>ал реш</t>
  </si>
  <si>
    <t>ст.р</t>
  </si>
  <si>
    <t>текс</t>
  </si>
  <si>
    <t>Цена конвектора с решёткой шириной 200 мм, высотой 80 мм, руб. с НДС</t>
  </si>
  <si>
    <t>12-20.08.060</t>
  </si>
  <si>
    <t>12-20.08.070</t>
  </si>
  <si>
    <t>12-20.08.080</t>
  </si>
  <si>
    <t>12-20.08.090</t>
  </si>
  <si>
    <t>12-20.08.100</t>
  </si>
  <si>
    <t>12-20.08.110</t>
  </si>
  <si>
    <t>12-20.08.120</t>
  </si>
  <si>
    <t>12-20.08.130</t>
  </si>
  <si>
    <t>12-20.08.140</t>
  </si>
  <si>
    <t>12-20.08.150</t>
  </si>
  <si>
    <t>12-20.08.160</t>
  </si>
  <si>
    <t>12-20.08.170</t>
  </si>
  <si>
    <t>12-20.08.180</t>
  </si>
  <si>
    <t>12-20.08.190</t>
  </si>
  <si>
    <t>12-20.08.200</t>
  </si>
  <si>
    <t>12-20.08.210</t>
  </si>
  <si>
    <t>12-20.08.220</t>
  </si>
  <si>
    <t>12-20.08.230</t>
  </si>
  <si>
    <t>12-20.08.240</t>
  </si>
  <si>
    <t>12-20.08.250</t>
  </si>
  <si>
    <t>12-20.08.260</t>
  </si>
  <si>
    <t>12-20.08.270</t>
  </si>
  <si>
    <t>12-20.08.280</t>
  </si>
  <si>
    <t>12-20.08.290</t>
  </si>
  <si>
    <t>12-20.08.300</t>
  </si>
  <si>
    <t>12-20.08.310</t>
  </si>
  <si>
    <t>12-20.08.320</t>
  </si>
  <si>
    <t>12-20.08.330</t>
  </si>
  <si>
    <t>12-20.08.340</t>
  </si>
  <si>
    <t>12-20.08.350</t>
  </si>
  <si>
    <t>12-20.08.360</t>
  </si>
  <si>
    <t>12-20.08.370</t>
  </si>
  <si>
    <t>12-20.08.380</t>
  </si>
  <si>
    <t>12-20.08.390</t>
  </si>
  <si>
    <t>12-20.08.400</t>
  </si>
  <si>
    <t>12-20.08.410</t>
  </si>
  <si>
    <t>12-20.08.420</t>
  </si>
  <si>
    <t>12-20.08.430</t>
  </si>
  <si>
    <t>12-20.08.440</t>
  </si>
  <si>
    <t>12-20.08.450</t>
  </si>
  <si>
    <t>12-20.08.460</t>
  </si>
  <si>
    <t>12-20.08.470</t>
  </si>
  <si>
    <t>12-20.08.480</t>
  </si>
  <si>
    <t>12-20.08.490</t>
  </si>
  <si>
    <t>12-20.08.500</t>
  </si>
  <si>
    <t>12-20.08.510</t>
  </si>
  <si>
    <t>12-20.08.520</t>
  </si>
  <si>
    <t>12-20.08.530</t>
  </si>
  <si>
    <t>12-20.08.540</t>
  </si>
  <si>
    <t>12-20.08.550</t>
  </si>
  <si>
    <t>12-20.08.560</t>
  </si>
  <si>
    <t>12-20.08.570</t>
  </si>
  <si>
    <t>12-20.08.580</t>
  </si>
  <si>
    <t>12-20.08.590</t>
  </si>
  <si>
    <t>12-20.08.600</t>
  </si>
  <si>
    <t>Цена конвектора с решёткой шириной 300 мм, высотой 80 мм, руб. с НДС</t>
  </si>
  <si>
    <t>12-30.08.060</t>
  </si>
  <si>
    <t>12-30.08.070</t>
  </si>
  <si>
    <t>12-30.08.080</t>
  </si>
  <si>
    <t>12-30.08.090</t>
  </si>
  <si>
    <t>12-30.08.100</t>
  </si>
  <si>
    <t>12-30.08.110</t>
  </si>
  <si>
    <t>12-30.08.120</t>
  </si>
  <si>
    <t>12-30.08.130</t>
  </si>
  <si>
    <t>12-30.08.140</t>
  </si>
  <si>
    <t>12-30.08.150</t>
  </si>
  <si>
    <t>12-30.08.160</t>
  </si>
  <si>
    <t>12-30.08.170</t>
  </si>
  <si>
    <t>12-30.08.180</t>
  </si>
  <si>
    <t>12-30.08.190</t>
  </si>
  <si>
    <t>12-30.08.200</t>
  </si>
  <si>
    <t>12-30.08.210</t>
  </si>
  <si>
    <t>12-30.08.220</t>
  </si>
  <si>
    <t>12-30.08.230</t>
  </si>
  <si>
    <t>12-30.08.240</t>
  </si>
  <si>
    <t>12-30.08.250</t>
  </si>
  <si>
    <t>12-30.08.260</t>
  </si>
  <si>
    <t>12-30.08.270</t>
  </si>
  <si>
    <t>12-30.08.280</t>
  </si>
  <si>
    <t>12-30.08.290</t>
  </si>
  <si>
    <t>12-30.08.300</t>
  </si>
  <si>
    <t>12-30.08.310</t>
  </si>
  <si>
    <t>12-30.08.320</t>
  </si>
  <si>
    <t>12-30.08.330</t>
  </si>
  <si>
    <t>12-30.08.340</t>
  </si>
  <si>
    <t>12-30.08.350</t>
  </si>
  <si>
    <t>12-30.08.360</t>
  </si>
  <si>
    <t>12-30.08.370</t>
  </si>
  <si>
    <t>12-30.08.380</t>
  </si>
  <si>
    <t>12-30.08.390</t>
  </si>
  <si>
    <t>12-30.08.400</t>
  </si>
  <si>
    <t>12-30.08.410</t>
  </si>
  <si>
    <t>12-30.08.420</t>
  </si>
  <si>
    <t>12-30.08.430</t>
  </si>
  <si>
    <t>12-30.08.440</t>
  </si>
  <si>
    <t>12-30.08.450</t>
  </si>
  <si>
    <t>12-30.08.460</t>
  </si>
  <si>
    <t>12-30.08.470</t>
  </si>
  <si>
    <t>12-30.08.480</t>
  </si>
  <si>
    <t>12-30.08.490</t>
  </si>
  <si>
    <t>12-30.08.500</t>
  </si>
  <si>
    <t>12-30.08.510</t>
  </si>
  <si>
    <t>12-30.08.520</t>
  </si>
  <si>
    <t>12-30.08.530</t>
  </si>
  <si>
    <t>12-30.08.540</t>
  </si>
  <si>
    <t>12-30.08.550</t>
  </si>
  <si>
    <t>12-30.08.560</t>
  </si>
  <si>
    <t>12-30.08.570</t>
  </si>
  <si>
    <t>12-30.08.580</t>
  </si>
  <si>
    <t>12-30.08.590</t>
  </si>
  <si>
    <t>12-30.08.600</t>
  </si>
  <si>
    <t>Цена конвектора с решёткой шириной 340 мм, высотой 80 мм, руб. с НДС</t>
  </si>
  <si>
    <t>12-34.08.060</t>
  </si>
  <si>
    <t>12-34.08.070</t>
  </si>
  <si>
    <t>12-34.08.080</t>
  </si>
  <si>
    <t>12-34.08.090</t>
  </si>
  <si>
    <t>12-34.08.100</t>
  </si>
  <si>
    <t>12-34.08.110</t>
  </si>
  <si>
    <t>12-34.08.120</t>
  </si>
  <si>
    <t>12-34.08.130</t>
  </si>
  <si>
    <t>12-34.08.140</t>
  </si>
  <si>
    <t>12-34.08.150</t>
  </si>
  <si>
    <t>12-34.08.160</t>
  </si>
  <si>
    <t>12-34.08.170</t>
  </si>
  <si>
    <t>12-34.08.180</t>
  </si>
  <si>
    <t>12-34.08.190</t>
  </si>
  <si>
    <t>12-34.08.200</t>
  </si>
  <si>
    <t>12-34.08.210</t>
  </si>
  <si>
    <t>12-34.08.220</t>
  </si>
  <si>
    <t>12-34.08.230</t>
  </si>
  <si>
    <t>12-34.08.240</t>
  </si>
  <si>
    <t>12-34.08.250</t>
  </si>
  <si>
    <t>12-34.08.260</t>
  </si>
  <si>
    <t>12-34.08.270</t>
  </si>
  <si>
    <t>12-34.08.280</t>
  </si>
  <si>
    <t>12-34.08.290</t>
  </si>
  <si>
    <t>12-34.08.300</t>
  </si>
  <si>
    <t>12-34.08.310</t>
  </si>
  <si>
    <t>12-34.08.320</t>
  </si>
  <si>
    <t>12-34.08.330</t>
  </si>
  <si>
    <t>12-34.08.340</t>
  </si>
  <si>
    <t>12-34.08.350</t>
  </si>
  <si>
    <t>12-34.08.360</t>
  </si>
  <si>
    <t>12-34.08.370</t>
  </si>
  <si>
    <t>12-34.08.380</t>
  </si>
  <si>
    <t>12-34.08.390</t>
  </si>
  <si>
    <t>12-34.08.400</t>
  </si>
  <si>
    <t>12-34.08.410</t>
  </si>
  <si>
    <t>12-34.08.420</t>
  </si>
  <si>
    <t>12-34.08.430</t>
  </si>
  <si>
    <t>12-34.08.440</t>
  </si>
  <si>
    <t>12-34.08.450</t>
  </si>
  <si>
    <t>12-34.08.460</t>
  </si>
  <si>
    <t>12-34.08.470</t>
  </si>
  <si>
    <t>12-34.08.480</t>
  </si>
  <si>
    <t>12-34.08.490</t>
  </si>
  <si>
    <t>12-34.08.500</t>
  </si>
  <si>
    <t>12-34.08.510</t>
  </si>
  <si>
    <t>12-34.08.520</t>
  </si>
  <si>
    <t>12-34.08.530</t>
  </si>
  <si>
    <t>12-34.08.540</t>
  </si>
  <si>
    <t>12-34.08.550</t>
  </si>
  <si>
    <t>12-34.08.560</t>
  </si>
  <si>
    <t>12-34.08.570</t>
  </si>
  <si>
    <t>12-34.08.580</t>
  </si>
  <si>
    <t>12-34.08.590</t>
  </si>
  <si>
    <t>12-34.08.600</t>
  </si>
  <si>
    <t xml:space="preserve">
Наценка за конвекторы КВК с заданным радиусом (радиус по средней линии прибора от 1300 мм.) + 35000 руб. к цене конвектора.</t>
  </si>
  <si>
    <t>Блоки контроллера</t>
  </si>
  <si>
    <t>Встроенные блоки контроллера</t>
  </si>
  <si>
    <t>Zentec</t>
  </si>
  <si>
    <t>Панели управления</t>
  </si>
  <si>
    <r>
      <t>Выносная универсальная панель управлени</t>
    </r>
    <r>
      <rPr>
        <sz val="12"/>
        <rFont val="Times New Roman"/>
        <family val="1"/>
        <charset val="204"/>
      </rPr>
      <t>я ZT 031</t>
    </r>
  </si>
  <si>
    <t>Прочая автоматика</t>
  </si>
  <si>
    <t>Комнатный термостат Siemens RDF310.2</t>
  </si>
  <si>
    <t>Термостат температуры помещения с ЖК-дисплеем Siemens RDF310.2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</si>
  <si>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</si>
  <si>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</si>
  <si>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</si>
  <si>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</si>
  <si>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</si>
  <si>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</si>
  <si>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</si>
  <si>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</si>
  <si>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</si>
  <si>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</si>
  <si>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</si>
  <si>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Запорный вентиль  Pradex</t>
  </si>
  <si>
    <t xml:space="preserve">Запорный вентиль обратного потока </t>
  </si>
  <si>
    <t>Сервопривода</t>
  </si>
  <si>
    <t>Встроенный блок контроллера 12/24в Zentec</t>
  </si>
  <si>
    <t>Встроенный блок контроллера U2019-1B1 (для вентиляторов 12/24В) с датчиком температуры для управления</t>
  </si>
  <si>
    <t>Isoterm</t>
  </si>
  <si>
    <t>Контроллер температуры помещения Isoterm 12/24В</t>
  </si>
  <si>
    <t>Выносные блоки контроллера</t>
  </si>
  <si>
    <t>Выносной блок контроллера 12/24в Zentec</t>
  </si>
  <si>
    <t>Выносной блок контроллера U2019-1B1 в электромонтажной коробке для 12/24В</t>
  </si>
  <si>
    <t>Блоки питания</t>
  </si>
  <si>
    <t>Встроенные блоки питания</t>
  </si>
  <si>
    <t>ARPV</t>
  </si>
  <si>
    <t>Встроенный блок питания</t>
  </si>
  <si>
    <t xml:space="preserve">Встроенный блок питания, 220В/24В/12В </t>
  </si>
  <si>
    <t>Выносные блоки питания</t>
  </si>
  <si>
    <t>MeanWell</t>
  </si>
  <si>
    <t>DR 120-12/24в</t>
  </si>
  <si>
    <t>Выносной блок питания DR 120-12/24 (120Вт, 220В/12В) на DIN рейку</t>
  </si>
  <si>
    <t>DR 60-12/24в</t>
  </si>
  <si>
    <t>Выносной блок питания DR 60-12/24 (60Вт, 220В/12В) на DIN рейку</t>
  </si>
  <si>
    <t>DR 30-12/24в</t>
  </si>
  <si>
    <t>Выносной блок питания DR 30-12/24 (30Вт, 220В/12В) на DIN рейку</t>
  </si>
  <si>
    <t>Контроллер Isoterm</t>
  </si>
  <si>
    <t xml:space="preserve">ZT 031** Zentec </t>
  </si>
  <si>
    <t>Скат технолоджи</t>
  </si>
  <si>
    <t>Термостат настенный ТН-22-WW (black)</t>
  </si>
  <si>
    <t>Комнатный термостат TH-22-WW с дистанционным управлением через WiFi (черный)</t>
  </si>
  <si>
    <t>Термостат настенный ТН-22-WW (white)</t>
  </si>
  <si>
    <t>Комнатный термостат TH-22-WW с дистанционным управлением через WiFi (белый)</t>
  </si>
  <si>
    <t>Siemens</t>
  </si>
  <si>
    <t>Сервопривод, 24В Herz</t>
  </si>
  <si>
    <t>Сервопривод 24В</t>
  </si>
  <si>
    <t>Чип Маунт</t>
  </si>
  <si>
    <t>Регулятор скорости</t>
  </si>
  <si>
    <t>3-х скоростной регулятор для подключения конвекторов 12/24в к любой панели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</si>
</sst>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_р_."/>
  </numFmts>
  <fonts count="37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Arial"/>
      <family val="2"/>
      <charset val="186"/>
    </font>
    <font>
      <b/>
      <sz val="11"/>
      <name val="Arial"/>
      <family val="2"/>
      <charset val="204"/>
    </font>
    <font>
      <b/>
      <u/>
      <sz val="12"/>
      <color indexed="12"/>
      <name val="Arial Cyr"/>
      <charset val="204"/>
    </font>
    <font>
      <b/>
      <sz val="9"/>
      <name val="Arial Cyr"/>
      <charset val="204"/>
    </font>
    <font>
      <sz val="9"/>
      <name val="Yu Gothic UI Semibold"/>
      <family val="2"/>
      <charset val="204"/>
    </font>
    <font>
      <sz val="9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8"/>
      <color rgb="FFFF0000"/>
      <name val="Arial Cyr"/>
      <charset val="204"/>
    </font>
    <font>
      <sz val="12"/>
      <color rgb="FFFF000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01">
    <xf numFmtId="0" fontId="0" fillId="0" borderId="0" xfId="0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/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6" fontId="6" fillId="0" borderId="0" xfId="0" applyNumberFormat="1" applyFont="1" applyFill="1" applyBorder="1" applyAlignment="1">
      <alignment vertical="center"/>
    </xf>
    <xf numFmtId="0" fontId="9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/>
    <xf numFmtId="1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Font="1" applyAlignment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7" fillId="2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/>
    <xf numFmtId="49" fontId="12" fillId="0" borderId="0" xfId="0" applyNumberFormat="1" applyFont="1" applyFill="1" applyAlignment="1">
      <alignment horizontal="left" vertical="center" wrapText="1"/>
    </xf>
    <xf numFmtId="49" fontId="12" fillId="0" borderId="0" xfId="0" applyNumberFormat="1" applyFont="1" applyFill="1" applyAlignment="1"/>
    <xf numFmtId="0" fontId="12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2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/>
    <xf numFmtId="0" fontId="3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17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/>
    <xf numFmtId="0" fontId="7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5" fontId="8" fillId="0" borderId="14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5" fontId="8" fillId="0" borderId="11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11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/>
    <xf numFmtId="0" fontId="10" fillId="0" borderId="14" xfId="0" applyFont="1" applyFill="1" applyBorder="1" applyAlignment="1"/>
    <xf numFmtId="0" fontId="10" fillId="3" borderId="14" xfId="0" applyFont="1" applyFill="1" applyBorder="1" applyAlignment="1"/>
    <xf numFmtId="0" fontId="10" fillId="2" borderId="14" xfId="0" applyFont="1" applyFill="1" applyBorder="1" applyAlignment="1"/>
    <xf numFmtId="0" fontId="10" fillId="3" borderId="16" xfId="0" applyFont="1" applyFill="1" applyBorder="1" applyAlignment="1"/>
    <xf numFmtId="0" fontId="17" fillId="0" borderId="0" xfId="0" applyFont="1" applyBorder="1" applyAlignment="1">
      <alignment horizontal="right" vertical="center"/>
    </xf>
    <xf numFmtId="0" fontId="20" fillId="0" borderId="0" xfId="1" applyFont="1" applyFill="1" applyBorder="1" applyAlignment="1" applyProtection="1">
      <alignment horizontal="right" vertical="center"/>
    </xf>
    <xf numFmtId="0" fontId="20" fillId="0" borderId="0" xfId="1" applyFont="1" applyAlignment="1" applyProtection="1">
      <alignment horizontal="right"/>
    </xf>
    <xf numFmtId="0" fontId="11" fillId="0" borderId="0" xfId="0" applyFont="1" applyFill="1"/>
    <xf numFmtId="165" fontId="8" fillId="3" borderId="30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8" fillId="3" borderId="21" xfId="0" applyNumberFormat="1" applyFont="1" applyFill="1" applyBorder="1" applyAlignment="1">
      <alignment horizontal="center" vertical="center"/>
    </xf>
    <xf numFmtId="165" fontId="8" fillId="0" borderId="15" xfId="0" applyNumberFormat="1" applyFont="1" applyFill="1" applyBorder="1" applyAlignment="1">
      <alignment horizontal="center"/>
    </xf>
    <xf numFmtId="165" fontId="8" fillId="0" borderId="23" xfId="0" applyNumberFormat="1" applyFont="1" applyFill="1" applyBorder="1" applyAlignment="1">
      <alignment horizontal="center"/>
    </xf>
    <xf numFmtId="165" fontId="8" fillId="0" borderId="31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0" borderId="11" xfId="0" applyNumberFormat="1" applyFont="1" applyFill="1" applyBorder="1" applyAlignment="1">
      <alignment horizontal="center"/>
    </xf>
    <xf numFmtId="165" fontId="8" fillId="0" borderId="12" xfId="0" applyNumberFormat="1" applyFont="1" applyFill="1" applyBorder="1" applyAlignment="1">
      <alignment horizontal="center"/>
    </xf>
    <xf numFmtId="165" fontId="8" fillId="0" borderId="16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165" fontId="8" fillId="0" borderId="13" xfId="0" applyNumberFormat="1" applyFont="1" applyFill="1" applyBorder="1" applyAlignment="1">
      <alignment horizontal="center"/>
    </xf>
    <xf numFmtId="165" fontId="8" fillId="0" borderId="23" xfId="0" applyNumberFormat="1" applyFont="1" applyFill="1" applyBorder="1" applyAlignment="1">
      <alignment horizontal="center" vertical="center"/>
    </xf>
    <xf numFmtId="165" fontId="8" fillId="0" borderId="32" xfId="0" applyNumberFormat="1" applyFont="1" applyFill="1" applyBorder="1" applyAlignment="1">
      <alignment horizontal="center" vertical="center"/>
    </xf>
    <xf numFmtId="165" fontId="8" fillId="0" borderId="30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8" fillId="0" borderId="21" xfId="0" applyNumberFormat="1" applyFont="1" applyFill="1" applyBorder="1" applyAlignment="1">
      <alignment horizontal="center" vertical="center"/>
    </xf>
    <xf numFmtId="165" fontId="15" fillId="0" borderId="0" xfId="0" applyNumberFormat="1" applyFont="1" applyFill="1" applyAlignment="1">
      <alignment horizontal="left" vertical="center"/>
    </xf>
    <xf numFmtId="165" fontId="13" fillId="0" borderId="0" xfId="0" applyNumberFormat="1" applyFont="1" applyFill="1" applyBorder="1" applyAlignment="1">
      <alignment vertical="center" wrapText="1"/>
    </xf>
    <xf numFmtId="165" fontId="13" fillId="0" borderId="0" xfId="0" applyNumberFormat="1" applyFont="1" applyFill="1" applyBorder="1" applyAlignment="1">
      <alignment horizontal="left" vertical="center" wrapText="1"/>
    </xf>
    <xf numFmtId="165" fontId="10" fillId="0" borderId="0" xfId="0" applyNumberFormat="1" applyFont="1" applyFill="1" applyBorder="1" applyAlignment="1">
      <alignment vertical="center"/>
    </xf>
    <xf numFmtId="165" fontId="16" fillId="0" borderId="0" xfId="0" applyNumberFormat="1" applyFont="1" applyFill="1"/>
    <xf numFmtId="165" fontId="7" fillId="0" borderId="0" xfId="0" applyNumberFormat="1" applyFont="1" applyFill="1" applyAlignment="1">
      <alignment horizontal="center" vertical="center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9" fontId="7" fillId="0" borderId="34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165" fontId="8" fillId="0" borderId="36" xfId="0" applyNumberFormat="1" applyFont="1" applyFill="1" applyBorder="1" applyAlignment="1">
      <alignment horizontal="center"/>
    </xf>
    <xf numFmtId="165" fontId="8" fillId="0" borderId="14" xfId="0" applyNumberFormat="1" applyFont="1" applyFill="1" applyBorder="1" applyAlignment="1">
      <alignment horizontal="center"/>
    </xf>
    <xf numFmtId="165" fontId="8" fillId="0" borderId="17" xfId="0" applyNumberFormat="1" applyFont="1" applyFill="1" applyBorder="1" applyAlignment="1">
      <alignment horizontal="center"/>
    </xf>
    <xf numFmtId="165" fontId="8" fillId="0" borderId="32" xfId="0" applyNumberFormat="1" applyFont="1" applyFill="1" applyBorder="1" applyAlignment="1">
      <alignment horizontal="center"/>
    </xf>
    <xf numFmtId="165" fontId="8" fillId="0" borderId="37" xfId="0" applyNumberFormat="1" applyFont="1" applyFill="1" applyBorder="1" applyAlignment="1">
      <alignment horizontal="center"/>
    </xf>
    <xf numFmtId="164" fontId="23" fillId="0" borderId="21" xfId="0" applyNumberFormat="1" applyFont="1" applyBorder="1" applyAlignment="1">
      <alignment horizontal="center"/>
    </xf>
    <xf numFmtId="164" fontId="23" fillId="0" borderId="11" xfId="0" applyNumberFormat="1" applyFont="1" applyBorder="1" applyAlignment="1">
      <alignment horizontal="center"/>
    </xf>
    <xf numFmtId="164" fontId="23" fillId="0" borderId="12" xfId="0" applyNumberFormat="1" applyFont="1" applyBorder="1" applyAlignment="1">
      <alignment horizontal="center"/>
    </xf>
    <xf numFmtId="164" fontId="23" fillId="0" borderId="28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164" fontId="23" fillId="0" borderId="13" xfId="0" applyNumberFormat="1" applyFont="1" applyBorder="1" applyAlignment="1">
      <alignment horizontal="center"/>
    </xf>
    <xf numFmtId="165" fontId="8" fillId="0" borderId="15" xfId="0" applyNumberFormat="1" applyFont="1" applyFill="1" applyBorder="1" applyAlignment="1">
      <alignment horizontal="center" vertical="center"/>
    </xf>
    <xf numFmtId="165" fontId="8" fillId="0" borderId="12" xfId="0" applyNumberFormat="1" applyFont="1" applyFill="1" applyBorder="1" applyAlignment="1">
      <alignment horizontal="center" vertical="center"/>
    </xf>
    <xf numFmtId="165" fontId="8" fillId="0" borderId="3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21" fillId="4" borderId="30" xfId="0" applyFont="1" applyFill="1" applyBorder="1" applyAlignment="1">
      <alignment wrapText="1"/>
    </xf>
    <xf numFmtId="0" fontId="8" fillId="0" borderId="2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9" fontId="8" fillId="0" borderId="1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9" fontId="8" fillId="0" borderId="1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7" fillId="0" borderId="38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/>
    <xf numFmtId="0" fontId="7" fillId="2" borderId="12" xfId="0" applyFont="1" applyFill="1" applyBorder="1" applyAlignment="1">
      <alignment horizontal="center"/>
    </xf>
    <xf numFmtId="165" fontId="8" fillId="2" borderId="30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21" xfId="0" applyNumberFormat="1" applyFont="1" applyFill="1" applyBorder="1" applyAlignment="1">
      <alignment horizontal="center" vertical="center"/>
    </xf>
    <xf numFmtId="165" fontId="8" fillId="2" borderId="41" xfId="0" applyNumberFormat="1" applyFont="1" applyFill="1" applyBorder="1" applyAlignment="1">
      <alignment horizontal="center" vertical="center"/>
    </xf>
    <xf numFmtId="165" fontId="8" fillId="2" borderId="42" xfId="0" applyNumberFormat="1" applyFont="1" applyFill="1" applyBorder="1" applyAlignment="1">
      <alignment horizontal="center" vertical="center"/>
    </xf>
    <xf numFmtId="165" fontId="8" fillId="2" borderId="23" xfId="0" applyNumberFormat="1" applyFont="1" applyFill="1" applyBorder="1" applyAlignment="1">
      <alignment horizontal="center" vertical="center"/>
    </xf>
    <xf numFmtId="165" fontId="8" fillId="2" borderId="37" xfId="0" applyNumberFormat="1" applyFont="1" applyFill="1" applyBorder="1" applyAlignment="1">
      <alignment horizontal="center" vertical="center"/>
    </xf>
    <xf numFmtId="164" fontId="7" fillId="2" borderId="24" xfId="0" applyNumberFormat="1" applyFont="1" applyFill="1" applyBorder="1" applyAlignment="1">
      <alignment horizontal="center"/>
    </xf>
    <xf numFmtId="165" fontId="8" fillId="2" borderId="14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11" xfId="0" applyNumberFormat="1" applyFont="1" applyFill="1" applyBorder="1" applyAlignment="1">
      <alignment horizontal="center" vertical="center"/>
    </xf>
    <xf numFmtId="165" fontId="8" fillId="2" borderId="32" xfId="0" applyNumberFormat="1" applyFont="1" applyFill="1" applyBorder="1" applyAlignment="1">
      <alignment horizontal="center" vertical="center"/>
    </xf>
    <xf numFmtId="164" fontId="7" fillId="2" borderId="26" xfId="0" applyNumberFormat="1" applyFont="1" applyFill="1" applyBorder="1" applyAlignment="1">
      <alignment horizontal="center"/>
    </xf>
    <xf numFmtId="165" fontId="8" fillId="2" borderId="17" xfId="0" applyNumberFormat="1" applyFont="1" applyFill="1" applyBorder="1" applyAlignment="1">
      <alignment horizontal="center" vertical="center"/>
    </xf>
    <xf numFmtId="165" fontId="8" fillId="2" borderId="27" xfId="0" applyNumberFormat="1" applyFont="1" applyFill="1" applyBorder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/>
    </xf>
    <xf numFmtId="165" fontId="8" fillId="2" borderId="23" xfId="0" applyNumberFormat="1" applyFont="1" applyFill="1" applyBorder="1" applyAlignment="1">
      <alignment horizontal="center"/>
    </xf>
    <xf numFmtId="165" fontId="8" fillId="2" borderId="12" xfId="0" applyNumberFormat="1" applyFont="1" applyFill="1" applyBorder="1" applyAlignment="1">
      <alignment horizontal="center"/>
    </xf>
    <xf numFmtId="165" fontId="8" fillId="2" borderId="37" xfId="0" applyNumberFormat="1" applyFont="1" applyFill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10" fillId="2" borderId="16" xfId="0" applyFont="1" applyFill="1" applyBorder="1" applyAlignment="1"/>
    <xf numFmtId="0" fontId="7" fillId="2" borderId="13" xfId="0" applyFont="1" applyFill="1" applyBorder="1" applyAlignment="1">
      <alignment horizontal="center"/>
    </xf>
    <xf numFmtId="165" fontId="8" fillId="2" borderId="16" xfId="0" applyNumberFormat="1" applyFont="1" applyFill="1" applyBorder="1" applyAlignment="1">
      <alignment horizontal="center"/>
    </xf>
    <xf numFmtId="165" fontId="8" fillId="2" borderId="3" xfId="0" applyNumberFormat="1" applyFont="1" applyFill="1" applyBorder="1" applyAlignment="1">
      <alignment horizontal="center"/>
    </xf>
    <xf numFmtId="165" fontId="8" fillId="2" borderId="13" xfId="0" applyNumberFormat="1" applyFont="1" applyFill="1" applyBorder="1" applyAlignment="1">
      <alignment horizontal="center"/>
    </xf>
    <xf numFmtId="165" fontId="8" fillId="2" borderId="44" xfId="0" applyNumberFormat="1" applyFont="1" applyFill="1" applyBorder="1" applyAlignment="1">
      <alignment horizontal="center"/>
    </xf>
    <xf numFmtId="164" fontId="7" fillId="2" borderId="28" xfId="0" applyNumberFormat="1" applyFont="1" applyFill="1" applyBorder="1" applyAlignment="1">
      <alignment horizontal="center"/>
    </xf>
    <xf numFmtId="1" fontId="15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16" fillId="0" borderId="0" xfId="0" applyNumberFormat="1" applyFont="1" applyFill="1" applyAlignment="1">
      <alignment horizontal="center"/>
    </xf>
    <xf numFmtId="1" fontId="24" fillId="0" borderId="0" xfId="0" applyNumberFormat="1" applyFont="1" applyFill="1" applyAlignment="1">
      <alignment horizontal="center"/>
    </xf>
    <xf numFmtId="1" fontId="25" fillId="0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5" fontId="8" fillId="2" borderId="15" xfId="0" applyNumberFormat="1" applyFont="1" applyFill="1" applyBorder="1" applyAlignment="1">
      <alignment horizontal="center" vertical="center"/>
    </xf>
    <xf numFmtId="165" fontId="8" fillId="2" borderId="12" xfId="0" applyNumberFormat="1" applyFont="1" applyFill="1" applyBorder="1" applyAlignment="1">
      <alignment horizontal="center" vertical="center"/>
    </xf>
    <xf numFmtId="165" fontId="8" fillId="2" borderId="14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5" fontId="8" fillId="3" borderId="15" xfId="0" applyNumberFormat="1" applyFont="1" applyFill="1" applyBorder="1" applyAlignment="1">
      <alignment horizontal="center" vertical="center"/>
    </xf>
    <xf numFmtId="165" fontId="8" fillId="3" borderId="23" xfId="0" applyNumberFormat="1" applyFont="1" applyFill="1" applyBorder="1" applyAlignment="1">
      <alignment horizontal="center" vertical="center"/>
    </xf>
    <xf numFmtId="165" fontId="8" fillId="3" borderId="12" xfId="0" applyNumberFormat="1" applyFont="1" applyFill="1" applyBorder="1" applyAlignment="1">
      <alignment horizontal="center" vertical="center"/>
    </xf>
    <xf numFmtId="165" fontId="8" fillId="3" borderId="15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5" fontId="8" fillId="3" borderId="36" xfId="0" applyNumberFormat="1" applyFont="1" applyFill="1" applyBorder="1" applyAlignment="1">
      <alignment horizontal="center"/>
    </xf>
    <xf numFmtId="164" fontId="3" fillId="3" borderId="21" xfId="0" applyNumberFormat="1" applyFont="1" applyFill="1" applyBorder="1" applyAlignment="1">
      <alignment horizontal="center"/>
    </xf>
    <xf numFmtId="3" fontId="9" fillId="3" borderId="43" xfId="0" applyNumberFormat="1" applyFont="1" applyFill="1" applyBorder="1" applyAlignment="1">
      <alignment horizontal="center"/>
    </xf>
    <xf numFmtId="165" fontId="8" fillId="2" borderId="16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2" borderId="13" xfId="0" applyNumberFormat="1" applyFont="1" applyFill="1" applyBorder="1" applyAlignment="1">
      <alignment horizontal="center" vertical="center"/>
    </xf>
    <xf numFmtId="165" fontId="8" fillId="2" borderId="44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/>
    </xf>
    <xf numFmtId="165" fontId="8" fillId="0" borderId="13" xfId="0" applyNumberFormat="1" applyFont="1" applyFill="1" applyBorder="1" applyAlignment="1">
      <alignment horizontal="center" vertical="center"/>
    </xf>
    <xf numFmtId="165" fontId="8" fillId="0" borderId="30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165" fontId="8" fillId="0" borderId="21" xfId="0" applyNumberFormat="1" applyFont="1" applyFill="1" applyBorder="1" applyAlignment="1">
      <alignment horizontal="center"/>
    </xf>
    <xf numFmtId="0" fontId="29" fillId="0" borderId="0" xfId="0" applyFont="1"/>
    <xf numFmtId="0" fontId="29" fillId="2" borderId="15" xfId="0" applyFont="1" applyFill="1" applyBorder="1" applyAlignment="1">
      <alignment vertical="center"/>
    </xf>
    <xf numFmtId="0" fontId="29" fillId="2" borderId="14" xfId="0" applyFont="1" applyFill="1" applyBorder="1" applyAlignment="1">
      <alignment vertical="center"/>
    </xf>
    <xf numFmtId="0" fontId="31" fillId="2" borderId="2" xfId="0" applyFont="1" applyFill="1" applyBorder="1" applyAlignment="1">
      <alignment vertical="center" wrapText="1"/>
    </xf>
    <xf numFmtId="0" fontId="29" fillId="2" borderId="18" xfId="0" applyFont="1" applyFill="1" applyBorder="1" applyAlignment="1">
      <alignment vertical="center"/>
    </xf>
    <xf numFmtId="0" fontId="31" fillId="2" borderId="22" xfId="0" applyFont="1" applyFill="1" applyBorder="1" applyAlignment="1">
      <alignment vertical="center" wrapText="1"/>
    </xf>
    <xf numFmtId="0" fontId="31" fillId="2" borderId="23" xfId="0" applyFont="1" applyFill="1" applyBorder="1" applyAlignment="1">
      <alignment vertical="center" wrapText="1"/>
    </xf>
    <xf numFmtId="3" fontId="28" fillId="2" borderId="20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2" fillId="0" borderId="0" xfId="0" applyFont="1"/>
    <xf numFmtId="0" fontId="33" fillId="0" borderId="0" xfId="0" applyFont="1" applyFill="1"/>
    <xf numFmtId="0" fontId="30" fillId="0" borderId="0" xfId="0" applyFont="1" applyFill="1"/>
    <xf numFmtId="0" fontId="30" fillId="0" borderId="0" xfId="0" applyFont="1" applyBorder="1" applyAlignment="1">
      <alignment wrapText="1"/>
    </xf>
    <xf numFmtId="0" fontId="30" fillId="0" borderId="0" xfId="0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 vertical="center"/>
    </xf>
    <xf numFmtId="3" fontId="30" fillId="0" borderId="0" xfId="0" applyNumberFormat="1" applyFont="1" applyBorder="1" applyAlignment="1">
      <alignment wrapText="1"/>
    </xf>
    <xf numFmtId="0" fontId="32" fillId="0" borderId="0" xfId="0" applyFont="1" applyFill="1" applyBorder="1" applyAlignment="1">
      <alignment horizontal="center" vertical="center"/>
    </xf>
    <xf numFmtId="0" fontId="30" fillId="0" borderId="0" xfId="0" applyFont="1"/>
    <xf numFmtId="0" fontId="32" fillId="0" borderId="51" xfId="0" applyFont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1" fontId="30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top" wrapText="1"/>
    </xf>
    <xf numFmtId="0" fontId="30" fillId="0" borderId="14" xfId="0" applyFont="1" applyFill="1" applyBorder="1" applyAlignment="1">
      <alignment horizontal="center" vertical="top" wrapText="1"/>
    </xf>
    <xf numFmtId="0" fontId="30" fillId="0" borderId="17" xfId="0" applyFont="1" applyFill="1" applyBorder="1" applyAlignment="1">
      <alignment horizontal="center" vertical="top" wrapText="1"/>
    </xf>
    <xf numFmtId="0" fontId="30" fillId="0" borderId="11" xfId="0" applyFont="1" applyFill="1" applyBorder="1" applyAlignment="1">
      <alignment horizontal="center" vertical="top" wrapText="1"/>
    </xf>
    <xf numFmtId="0" fontId="30" fillId="0" borderId="18" xfId="0" applyFont="1" applyFill="1" applyBorder="1" applyAlignment="1">
      <alignment horizontal="center" vertical="top" wrapText="1"/>
    </xf>
    <xf numFmtId="0" fontId="30" fillId="0" borderId="19" xfId="0" applyFont="1" applyFill="1" applyBorder="1" applyAlignment="1">
      <alignment horizontal="center" vertical="top" wrapText="1"/>
    </xf>
    <xf numFmtId="0" fontId="30" fillId="0" borderId="20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/>
    </xf>
    <xf numFmtId="0" fontId="30" fillId="0" borderId="21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0" fillId="0" borderId="22" xfId="0" applyFont="1" applyFill="1" applyBorder="1" applyAlignment="1">
      <alignment horizontal="center"/>
    </xf>
    <xf numFmtId="0" fontId="30" fillId="0" borderId="20" xfId="0" applyFont="1" applyFill="1" applyBorder="1" applyAlignment="1">
      <alignment horizontal="center"/>
    </xf>
    <xf numFmtId="3" fontId="30" fillId="0" borderId="0" xfId="0" applyNumberFormat="1" applyFont="1" applyFill="1"/>
    <xf numFmtId="0" fontId="30" fillId="0" borderId="3" xfId="0" applyFont="1" applyFill="1" applyBorder="1" applyAlignment="1">
      <alignment horizontal="center"/>
    </xf>
    <xf numFmtId="0" fontId="30" fillId="0" borderId="13" xfId="0" applyFont="1" applyFill="1" applyBorder="1" applyAlignment="1">
      <alignment horizontal="center"/>
    </xf>
    <xf numFmtId="0" fontId="30" fillId="0" borderId="23" xfId="0" applyFont="1" applyFill="1" applyBorder="1" applyAlignment="1">
      <alignment horizontal="center"/>
    </xf>
    <xf numFmtId="0" fontId="30" fillId="0" borderId="12" xfId="0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/>
    </xf>
    <xf numFmtId="0" fontId="30" fillId="0" borderId="25" xfId="0" applyFont="1" applyFill="1" applyBorder="1" applyAlignment="1">
      <alignment horizontal="center"/>
    </xf>
    <xf numFmtId="0" fontId="30" fillId="0" borderId="26" xfId="0" applyFont="1" applyFill="1" applyBorder="1" applyAlignment="1">
      <alignment horizontal="center"/>
    </xf>
    <xf numFmtId="0" fontId="30" fillId="0" borderId="27" xfId="0" applyFont="1" applyFill="1" applyBorder="1" applyAlignment="1">
      <alignment horizontal="center"/>
    </xf>
    <xf numFmtId="0" fontId="30" fillId="0" borderId="28" xfId="0" applyFont="1" applyFill="1" applyBorder="1" applyAlignment="1">
      <alignment horizontal="center"/>
    </xf>
    <xf numFmtId="0" fontId="30" fillId="0" borderId="29" xfId="0" applyFont="1" applyFill="1" applyBorder="1" applyAlignment="1">
      <alignment horizontal="center"/>
    </xf>
    <xf numFmtId="0" fontId="34" fillId="0" borderId="0" xfId="0" applyFont="1" applyFill="1"/>
    <xf numFmtId="0" fontId="35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/>
    <xf numFmtId="3" fontId="36" fillId="0" borderId="0" xfId="0" applyNumberFormat="1" applyFont="1" applyBorder="1" applyAlignment="1">
      <alignment wrapText="1"/>
    </xf>
    <xf numFmtId="0" fontId="36" fillId="0" borderId="0" xfId="0" applyFont="1" applyBorder="1" applyAlignment="1">
      <alignment wrapText="1"/>
    </xf>
    <xf numFmtId="0" fontId="36" fillId="0" borderId="0" xfId="0" applyFont="1" applyFill="1" applyBorder="1" applyAlignment="1">
      <alignment horizontal="center" vertical="center"/>
    </xf>
    <xf numFmtId="0" fontId="35" fillId="0" borderId="0" xfId="0" applyFont="1"/>
    <xf numFmtId="0" fontId="35" fillId="0" borderId="0" xfId="0" applyFont="1" applyFill="1"/>
    <xf numFmtId="0" fontId="36" fillId="0" borderId="0" xfId="0" applyFont="1" applyFill="1" applyBorder="1" applyAlignment="1">
      <alignment horizontal="center" vertical="top" wrapText="1"/>
    </xf>
    <xf numFmtId="0" fontId="29" fillId="0" borderId="14" xfId="0" applyFont="1" applyFill="1" applyBorder="1" applyAlignment="1">
      <alignment vertical="center"/>
    </xf>
    <xf numFmtId="0" fontId="30" fillId="0" borderId="2" xfId="0" applyFont="1" applyFill="1" applyBorder="1" applyAlignment="1">
      <alignment vertical="center" wrapText="1"/>
    </xf>
    <xf numFmtId="0" fontId="29" fillId="0" borderId="18" xfId="0" applyFont="1" applyFill="1" applyBorder="1" applyAlignment="1">
      <alignment vertical="center"/>
    </xf>
    <xf numFmtId="0" fontId="31" fillId="0" borderId="22" xfId="0" applyFont="1" applyFill="1" applyBorder="1" applyAlignment="1">
      <alignment vertical="center" wrapText="1"/>
    </xf>
    <xf numFmtId="0" fontId="29" fillId="0" borderId="50" xfId="0" applyFont="1" applyFill="1" applyBorder="1" applyAlignment="1">
      <alignment vertical="center"/>
    </xf>
    <xf numFmtId="0" fontId="29" fillId="0" borderId="68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/>
    </xf>
    <xf numFmtId="0" fontId="29" fillId="0" borderId="23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vertical="center" wrapText="1"/>
    </xf>
    <xf numFmtId="0" fontId="29" fillId="0" borderId="22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29" fillId="0" borderId="16" xfId="0" applyFont="1" applyFill="1" applyBorder="1" applyAlignment="1">
      <alignment vertical="center"/>
    </xf>
    <xf numFmtId="0" fontId="29" fillId="0" borderId="3" xfId="0" applyFont="1" applyFill="1" applyBorder="1" applyAlignment="1">
      <alignment vertical="center" wrapText="1"/>
    </xf>
    <xf numFmtId="1" fontId="30" fillId="0" borderId="51" xfId="0" applyNumberFormat="1" applyFont="1" applyBorder="1" applyAlignment="1">
      <alignment horizontal="center"/>
    </xf>
    <xf numFmtId="0" fontId="31" fillId="0" borderId="3" xfId="0" applyFont="1" applyFill="1" applyBorder="1" applyAlignment="1">
      <alignment vertical="center" wrapText="1"/>
    </xf>
    <xf numFmtId="3" fontId="28" fillId="0" borderId="13" xfId="0" applyNumberFormat="1" applyFont="1" applyFill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3" fontId="28" fillId="0" borderId="20" xfId="0" applyNumberFormat="1" applyFont="1" applyBorder="1" applyAlignment="1">
      <alignment horizontal="center" vertical="center" wrapText="1"/>
    </xf>
    <xf numFmtId="3" fontId="28" fillId="0" borderId="57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top" wrapText="1"/>
    </xf>
    <xf numFmtId="1" fontId="30" fillId="0" borderId="69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0" fillId="0" borderId="45" xfId="0" applyBorder="1" applyAlignment="1">
      <alignment vertical="center"/>
    </xf>
    <xf numFmtId="0" fontId="0" fillId="0" borderId="10" xfId="0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Alignment="1"/>
    <xf numFmtId="0" fontId="21" fillId="4" borderId="46" xfId="0" applyFont="1" applyFill="1" applyBorder="1" applyAlignment="1">
      <alignment horizontal="center" wrapText="1"/>
    </xf>
    <xf numFmtId="0" fontId="21" fillId="4" borderId="47" xfId="0" applyFont="1" applyFill="1" applyBorder="1" applyAlignment="1">
      <alignment horizontal="center" wrapText="1"/>
    </xf>
    <xf numFmtId="0" fontId="21" fillId="4" borderId="48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21" fillId="4" borderId="32" xfId="0" applyFont="1" applyFill="1" applyBorder="1" applyAlignment="1">
      <alignment horizontal="center" wrapText="1"/>
    </xf>
    <xf numFmtId="0" fontId="21" fillId="4" borderId="49" xfId="0" applyFont="1" applyFill="1" applyBorder="1" applyAlignment="1">
      <alignment horizontal="center" wrapText="1"/>
    </xf>
    <xf numFmtId="0" fontId="21" fillId="4" borderId="27" xfId="0" applyFont="1" applyFill="1" applyBorder="1" applyAlignment="1">
      <alignment horizont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49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8" fillId="0" borderId="65" xfId="0" applyFont="1" applyFill="1" applyBorder="1" applyAlignment="1">
      <alignment horizontal="left" vertical="center"/>
    </xf>
    <xf numFmtId="0" fontId="28" fillId="0" borderId="66" xfId="0" applyFont="1" applyFill="1" applyBorder="1" applyAlignment="1">
      <alignment horizontal="left" vertical="center"/>
    </xf>
    <xf numFmtId="0" fontId="28" fillId="0" borderId="67" xfId="0" applyFont="1" applyFill="1" applyBorder="1" applyAlignment="1">
      <alignment horizontal="left" vertical="center"/>
    </xf>
    <xf numFmtId="0" fontId="28" fillId="0" borderId="65" xfId="0" applyFont="1" applyFill="1" applyBorder="1" applyAlignment="1">
      <alignment horizontal="center" vertical="center"/>
    </xf>
    <xf numFmtId="0" fontId="28" fillId="0" borderId="66" xfId="0" applyFont="1" applyFill="1" applyBorder="1" applyAlignment="1">
      <alignment horizontal="center" vertical="center"/>
    </xf>
    <xf numFmtId="0" fontId="28" fillId="0" borderId="67" xfId="0" applyFont="1" applyFill="1" applyBorder="1" applyAlignment="1">
      <alignment horizontal="center" vertical="center"/>
    </xf>
    <xf numFmtId="0" fontId="28" fillId="2" borderId="65" xfId="0" applyFont="1" applyFill="1" applyBorder="1" applyAlignment="1">
      <alignment horizontal="center" vertical="center"/>
    </xf>
    <xf numFmtId="0" fontId="28" fillId="2" borderId="66" xfId="0" applyFont="1" applyFill="1" applyBorder="1" applyAlignment="1">
      <alignment horizontal="center" vertical="center"/>
    </xf>
    <xf numFmtId="0" fontId="28" fillId="2" borderId="67" xfId="0" applyFont="1" applyFill="1" applyBorder="1" applyAlignment="1">
      <alignment horizontal="center" vertical="center"/>
    </xf>
    <xf numFmtId="0" fontId="28" fillId="2" borderId="65" xfId="0" applyFont="1" applyFill="1" applyBorder="1" applyAlignment="1">
      <alignment horizontal="left" vertical="center"/>
    </xf>
    <xf numFmtId="0" fontId="28" fillId="2" borderId="66" xfId="0" applyFont="1" applyFill="1" applyBorder="1" applyAlignment="1">
      <alignment horizontal="left" vertical="center"/>
    </xf>
    <xf numFmtId="0" fontId="28" fillId="2" borderId="67" xfId="0" applyFont="1" applyFill="1" applyBorder="1" applyAlignment="1">
      <alignment horizontal="left" vertical="center"/>
    </xf>
    <xf numFmtId="1" fontId="30" fillId="0" borderId="0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0" fontId="28" fillId="0" borderId="51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" fontId="28" fillId="0" borderId="40" xfId="0" applyNumberFormat="1" applyFont="1" applyBorder="1" applyAlignment="1">
      <alignment horizontal="center" vertical="center"/>
    </xf>
    <xf numFmtId="1" fontId="28" fillId="0" borderId="53" xfId="0" applyNumberFormat="1" applyFont="1" applyBorder="1" applyAlignment="1">
      <alignment horizontal="center" vertical="center"/>
    </xf>
    <xf numFmtId="1" fontId="28" fillId="0" borderId="64" xfId="0" applyNumberFormat="1" applyFont="1" applyBorder="1" applyAlignment="1">
      <alignment horizontal="center" vertical="center"/>
    </xf>
    <xf numFmtId="0" fontId="30" fillId="0" borderId="36" xfId="0" applyFont="1" applyFill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0" fontId="32" fillId="0" borderId="41" xfId="0" applyFont="1" applyFill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40" xfId="0" applyFont="1" applyFill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 wrapText="1"/>
    </xf>
    <xf numFmtId="0" fontId="19" fillId="0" borderId="57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2" fontId="11" fillId="0" borderId="24" xfId="0" applyNumberFormat="1" applyFont="1" applyFill="1" applyBorder="1" applyAlignment="1">
      <alignment horizontal="center" vertical="center" textRotation="90" wrapText="1"/>
    </xf>
    <xf numFmtId="2" fontId="11" fillId="0" borderId="60" xfId="0" applyNumberFormat="1" applyFont="1" applyFill="1" applyBorder="1" applyAlignment="1">
      <alignment horizontal="center" vertical="center" textRotation="90" wrapText="1"/>
    </xf>
    <xf numFmtId="2" fontId="11" fillId="0" borderId="61" xfId="0" applyNumberFormat="1" applyFont="1" applyFill="1" applyBorder="1" applyAlignment="1">
      <alignment horizontal="center" vertical="center" textRotation="90" wrapText="1"/>
    </xf>
    <xf numFmtId="0" fontId="19" fillId="0" borderId="58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/>
    </xf>
    <xf numFmtId="2" fontId="11" fillId="0" borderId="47" xfId="0" applyNumberFormat="1" applyFont="1" applyFill="1" applyBorder="1" applyAlignment="1">
      <alignment horizontal="center" vertical="center" textRotation="90" wrapText="1"/>
    </xf>
    <xf numFmtId="2" fontId="11" fillId="0" borderId="49" xfId="0" applyNumberFormat="1" applyFont="1" applyFill="1" applyBorder="1" applyAlignment="1">
      <alignment horizontal="center" vertical="center" textRotation="90" wrapText="1"/>
    </xf>
    <xf numFmtId="2" fontId="11" fillId="0" borderId="63" xfId="0" applyNumberFormat="1" applyFont="1" applyFill="1" applyBorder="1" applyAlignment="1">
      <alignment horizontal="center" vertical="center" textRotation="90" wrapText="1"/>
    </xf>
    <xf numFmtId="3" fontId="7" fillId="0" borderId="0" xfId="0" applyNumberFormat="1" applyFont="1" applyFill="1"/>
  </cellXfs>
  <cellStyles count="2">
    <cellStyle name="Гиперссылка" xfId="1" builtinId="8"/>
    <cellStyle name="Обычный" xfId="0" builtinId="0"/>
  </cellStyles>
  <dxfs count="8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31</xdr:row>
      <xdr:rowOff>0</xdr:rowOff>
    </xdr:from>
    <xdr:to>
      <xdr:col>7</xdr:col>
      <xdr:colOff>1320800</xdr:colOff>
      <xdr:row>41</xdr:row>
      <xdr:rowOff>101600</xdr:rowOff>
    </xdr:to>
    <xdr:pic>
      <xdr:nvPicPr>
        <xdr:cNvPr id="30979" name="Picture 9">
          <a:extLst>
            <a:ext uri="{FF2B5EF4-FFF2-40B4-BE49-F238E27FC236}">
              <a16:creationId xmlns:a16="http://schemas.microsoft.com/office/drawing/2014/main" id="{876C02EE-4781-4018-A581-975575750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" t="16527" r="2728" b="15126"/>
        <a:stretch>
          <a:fillRect/>
        </a:stretch>
      </xdr:blipFill>
      <xdr:spPr bwMode="auto">
        <a:xfrm>
          <a:off x="793750" y="7829550"/>
          <a:ext cx="492125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31</xdr:row>
      <xdr:rowOff>31750</xdr:rowOff>
    </xdr:from>
    <xdr:to>
      <xdr:col>10</xdr:col>
      <xdr:colOff>488950</xdr:colOff>
      <xdr:row>41</xdr:row>
      <xdr:rowOff>95250</xdr:rowOff>
    </xdr:to>
    <xdr:pic>
      <xdr:nvPicPr>
        <xdr:cNvPr id="30980" name="Picture 67">
          <a:extLst>
            <a:ext uri="{FF2B5EF4-FFF2-40B4-BE49-F238E27FC236}">
              <a16:creationId xmlns:a16="http://schemas.microsoft.com/office/drawing/2014/main" id="{1626C57F-E3BB-459D-B3B2-8AE16C698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61300"/>
          <a:ext cx="7613650" cy="165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349250</xdr:colOff>
      <xdr:row>50</xdr:row>
      <xdr:rowOff>127000</xdr:rowOff>
    </xdr:from>
    <xdr:to>
      <xdr:col>12</xdr:col>
      <xdr:colOff>228600</xdr:colOff>
      <xdr:row>69</xdr:row>
      <xdr:rowOff>0</xdr:rowOff>
    </xdr:to>
    <xdr:pic>
      <xdr:nvPicPr>
        <xdr:cNvPr id="29952" name="Picture 10" descr="Схема углового элемента">
          <a:extLst>
            <a:ext uri="{FF2B5EF4-FFF2-40B4-BE49-F238E27FC236}">
              <a16:creationId xmlns:a16="http://schemas.microsoft.com/office/drawing/2014/main" id="{2632D144-64A1-4AFB-BF88-3417F5597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93" t="1393" r="39487" b="2438"/>
        <a:stretch>
          <a:fillRect/>
        </a:stretch>
      </xdr:blipFill>
      <xdr:spPr bwMode="auto">
        <a:xfrm>
          <a:off x="6413500" y="10547350"/>
          <a:ext cx="2317750" cy="339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2</xdr:row>
      <xdr:rowOff>9525</xdr:rowOff>
    </xdr:from>
    <xdr:to>
      <xdr:col>17</xdr:col>
      <xdr:colOff>0</xdr:colOff>
      <xdr:row>12</xdr:row>
      <xdr:rowOff>57150</xdr:rowOff>
    </xdr:to>
    <xdr:pic>
      <xdr:nvPicPr>
        <xdr:cNvPr id="29953" name="Рисунок 1">
          <a:extLst>
            <a:ext uri="{FF2B5EF4-FFF2-40B4-BE49-F238E27FC236}">
              <a16:creationId xmlns:a16="http://schemas.microsoft.com/office/drawing/2014/main" id="{4778BCA9-CA11-428D-BC1A-383E46289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438150"/>
          <a:ext cx="6753225" cy="263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topLeftCell="A10" zoomScaleNormal="100" workbookViewId="0">
      <selection activeCell="J14" sqref="J14"/>
    </sheetView>
  </sheetViews>
  <sheetFormatPr defaultColWidth="9.1796875" defaultRowHeight="12.5" x14ac:dyDescent="0.25"/>
  <cols>
    <col min="1" max="1" width="9.1796875" style="49"/>
    <col min="2" max="2" width="12.1796875" style="49" customWidth="1"/>
    <col min="3" max="3" width="9.1796875" style="49"/>
    <col min="4" max="7" width="10.1796875" style="49" customWidth="1"/>
    <col min="8" max="8" width="10.54296875" style="49" customWidth="1"/>
    <col min="9" max="9" width="10" style="49" customWidth="1"/>
    <col min="10" max="10" width="10.1796875" style="49" customWidth="1"/>
    <col min="11" max="11" width="11.54296875" style="49" customWidth="1"/>
    <col min="12" max="12" width="11.81640625" style="49" customWidth="1"/>
    <col min="13" max="16384" width="9.1796875" style="49"/>
  </cols>
  <sheetData>
    <row r="1" spans="1:31" ht="9.75" customHeight="1" x14ac:dyDescent="0.25"/>
    <row r="2" spans="1:31" s="2" customFormat="1" ht="15" customHeight="1" x14ac:dyDescent="0.25">
      <c r="A2" s="314" t="s">
        <v>109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13"/>
      <c r="S2" s="14"/>
      <c r="T2" s="14"/>
    </row>
    <row r="3" spans="1:31" ht="15.5" x14ac:dyDescent="0.35">
      <c r="A3" s="55" t="s">
        <v>110</v>
      </c>
      <c r="B3" s="56"/>
      <c r="C3" s="56"/>
      <c r="D3" s="56"/>
      <c r="E3" s="56"/>
      <c r="F3" s="57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31" ht="13" x14ac:dyDescent="0.3">
      <c r="A4" s="15"/>
      <c r="B4" s="50"/>
      <c r="C4" s="50"/>
      <c r="D4" s="50"/>
      <c r="E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31" ht="20.25" customHeight="1" x14ac:dyDescent="0.25">
      <c r="A5" s="315" t="s">
        <v>9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1" ht="81" customHeight="1" x14ac:dyDescent="0.25">
      <c r="A6" s="317" t="s">
        <v>111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31" s="2" customFormat="1" ht="25.5" customHeight="1" x14ac:dyDescent="0.25">
      <c r="A7" s="315" t="s">
        <v>10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7"/>
      <c r="Z7" s="6"/>
      <c r="AA7" s="51"/>
      <c r="AB7" s="51"/>
      <c r="AC7" s="51"/>
      <c r="AD7" s="51"/>
      <c r="AE7" s="51"/>
    </row>
    <row r="8" spans="1:31" s="26" customFormat="1" ht="99" customHeight="1" x14ac:dyDescent="0.25">
      <c r="A8" s="319" t="s">
        <v>67</v>
      </c>
      <c r="B8" s="319"/>
      <c r="C8" s="319"/>
      <c r="D8" s="319"/>
      <c r="E8" s="319"/>
      <c r="F8" s="319"/>
      <c r="G8" s="319"/>
      <c r="H8" s="319"/>
      <c r="I8" s="319"/>
      <c r="J8" s="320"/>
      <c r="K8" s="320"/>
      <c r="L8" s="320"/>
      <c r="M8" s="320"/>
      <c r="N8" s="320"/>
      <c r="O8" s="24"/>
      <c r="P8" s="24"/>
      <c r="Q8" s="52"/>
      <c r="R8" s="52"/>
      <c r="S8" s="52"/>
      <c r="T8" s="52"/>
      <c r="U8" s="53"/>
      <c r="V8" s="53"/>
      <c r="W8" s="53"/>
      <c r="X8" s="53"/>
      <c r="Y8" s="53"/>
      <c r="Z8" s="53"/>
      <c r="AA8" s="25"/>
      <c r="AB8" s="25"/>
      <c r="AC8" s="25"/>
    </row>
    <row r="9" spans="1:31" s="26" customFormat="1" ht="14.25" customHeight="1" x14ac:dyDescent="0.25">
      <c r="A9" s="10" t="s">
        <v>61</v>
      </c>
      <c r="B9" s="35"/>
      <c r="C9" s="35"/>
      <c r="D9" s="35"/>
      <c r="E9" s="35"/>
      <c r="F9" s="35"/>
      <c r="G9" s="35"/>
      <c r="H9" s="35"/>
      <c r="I9" s="35"/>
      <c r="J9" s="36"/>
      <c r="K9" s="36"/>
      <c r="L9" s="36"/>
      <c r="M9" s="36"/>
      <c r="N9" s="36"/>
      <c r="O9" s="24"/>
      <c r="P9" s="24"/>
      <c r="Q9" s="52"/>
      <c r="R9" s="52"/>
      <c r="S9" s="52"/>
      <c r="T9" s="52"/>
      <c r="U9" s="53"/>
      <c r="V9" s="53"/>
      <c r="W9" s="53"/>
      <c r="X9" s="53"/>
      <c r="Y9" s="53"/>
      <c r="Z9" s="53"/>
      <c r="AA9" s="25"/>
      <c r="AB9" s="25"/>
      <c r="AC9" s="25"/>
    </row>
    <row r="10" spans="1:31" s="4" customFormat="1" ht="34.5" customHeight="1" x14ac:dyDescent="0.2">
      <c r="A10" s="309" t="s">
        <v>592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10"/>
      <c r="O10" s="310"/>
      <c r="P10" s="310"/>
      <c r="Q10" s="310"/>
      <c r="R10" s="310"/>
      <c r="S10" s="16"/>
      <c r="T10" s="16"/>
      <c r="U10" s="17"/>
      <c r="V10" s="17"/>
      <c r="W10" s="17"/>
      <c r="X10" s="17"/>
      <c r="Y10" s="17"/>
      <c r="Z10" s="17"/>
      <c r="AA10" s="5"/>
      <c r="AB10" s="5"/>
      <c r="AC10" s="5"/>
    </row>
    <row r="11" spans="1:31" s="2" customFormat="1" ht="12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3"/>
      <c r="O11" s="23"/>
      <c r="P11" s="23"/>
      <c r="Q11" s="23"/>
      <c r="R11" s="23"/>
      <c r="S11" s="54"/>
      <c r="T11" s="54"/>
      <c r="U11" s="51"/>
      <c r="V11" s="51"/>
      <c r="W11" s="51"/>
      <c r="X11" s="51"/>
      <c r="Y11" s="51"/>
      <c r="Z11" s="51"/>
      <c r="AA11" s="5"/>
      <c r="AB11" s="5"/>
      <c r="AC11" s="5"/>
    </row>
    <row r="12" spans="1:31" s="1" customFormat="1" ht="18.75" customHeight="1" x14ac:dyDescent="0.25">
      <c r="A12" s="332" t="s">
        <v>11</v>
      </c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28"/>
      <c r="R12" s="29"/>
      <c r="S12" s="30"/>
      <c r="T12" s="30"/>
    </row>
    <row r="13" spans="1:31" s="1" customFormat="1" ht="12" thickBot="1" x14ac:dyDescent="0.3">
      <c r="A13" s="27"/>
      <c r="B13" s="30"/>
      <c r="C13" s="30"/>
      <c r="D13" s="30"/>
      <c r="E13" s="30"/>
      <c r="F13" s="27"/>
      <c r="G13" s="30"/>
      <c r="H13" s="30"/>
      <c r="I13" s="30"/>
      <c r="J13" s="27"/>
      <c r="K13" s="30"/>
      <c r="L13" s="30"/>
      <c r="M13" s="30"/>
      <c r="N13" s="30"/>
      <c r="T13" s="30"/>
    </row>
    <row r="14" spans="1:31" s="1" customFormat="1" ht="11.5" x14ac:dyDescent="0.25">
      <c r="A14" s="58" t="s">
        <v>68</v>
      </c>
      <c r="B14" s="59"/>
      <c r="C14" s="59"/>
      <c r="D14" s="59"/>
      <c r="E14" s="60"/>
      <c r="F14" s="58" t="s">
        <v>12</v>
      </c>
      <c r="G14" s="60"/>
      <c r="H14" s="151" t="s">
        <v>13</v>
      </c>
      <c r="I14" s="30"/>
      <c r="J14" s="27"/>
      <c r="K14" s="30"/>
      <c r="L14" s="30"/>
      <c r="M14" s="30"/>
      <c r="N14" s="30"/>
      <c r="P14" s="30"/>
      <c r="Q14" s="28"/>
      <c r="R14" s="29"/>
      <c r="S14" s="30"/>
      <c r="T14" s="30"/>
    </row>
    <row r="15" spans="1:31" s="1" customFormat="1" ht="23" x14ac:dyDescent="0.25">
      <c r="A15" s="61" t="s">
        <v>15</v>
      </c>
      <c r="B15" s="29"/>
      <c r="C15" s="29"/>
      <c r="D15" s="29"/>
      <c r="E15" s="62"/>
      <c r="F15" s="63" t="s">
        <v>2</v>
      </c>
      <c r="G15" s="62"/>
      <c r="H15" s="65" t="s">
        <v>60</v>
      </c>
      <c r="I15" s="30"/>
      <c r="J15" s="31"/>
      <c r="K15" s="30"/>
      <c r="L15" s="30"/>
      <c r="M15" s="30"/>
      <c r="N15" s="30"/>
      <c r="P15" s="30"/>
      <c r="Q15" s="28"/>
      <c r="R15" s="29"/>
      <c r="S15" s="30"/>
      <c r="T15" s="30"/>
    </row>
    <row r="16" spans="1:31" s="1" customFormat="1" ht="11.5" x14ac:dyDescent="0.25">
      <c r="A16" s="63" t="s">
        <v>3</v>
      </c>
      <c r="B16" s="29"/>
      <c r="C16" s="29"/>
      <c r="D16" s="29"/>
      <c r="E16" s="62"/>
      <c r="F16" s="64"/>
      <c r="G16" s="62"/>
      <c r="H16" s="152"/>
      <c r="I16" s="30"/>
      <c r="K16" s="30"/>
      <c r="L16" s="30"/>
      <c r="M16" s="30"/>
      <c r="N16" s="30"/>
      <c r="P16" s="30"/>
      <c r="Q16" s="28"/>
      <c r="R16" s="29"/>
      <c r="S16" s="30"/>
      <c r="T16" s="30"/>
    </row>
    <row r="17" spans="1:20" s="1" customFormat="1" ht="11.25" customHeight="1" x14ac:dyDescent="0.25">
      <c r="A17" s="63" t="s">
        <v>16</v>
      </c>
      <c r="B17" s="29"/>
      <c r="C17" s="29"/>
      <c r="D17" s="29"/>
      <c r="E17" s="62"/>
      <c r="F17" s="64"/>
      <c r="G17" s="62"/>
      <c r="H17" s="152"/>
      <c r="I17" s="30"/>
      <c r="K17" s="32"/>
      <c r="L17" s="32"/>
      <c r="M17" s="32"/>
      <c r="N17" s="32"/>
      <c r="P17" s="30"/>
      <c r="Q17" s="28"/>
      <c r="R17" s="29"/>
      <c r="S17" s="30"/>
      <c r="T17" s="30"/>
    </row>
    <row r="18" spans="1:20" s="1" customFormat="1" ht="11.25" customHeight="1" x14ac:dyDescent="0.25">
      <c r="A18" s="63"/>
      <c r="B18" s="29"/>
      <c r="C18" s="29"/>
      <c r="D18" s="29"/>
      <c r="E18" s="62"/>
      <c r="F18" s="64"/>
      <c r="G18" s="62"/>
      <c r="H18" s="152"/>
      <c r="I18" s="30"/>
      <c r="K18" s="32"/>
      <c r="L18" s="32"/>
      <c r="M18" s="32"/>
      <c r="N18" s="32"/>
      <c r="P18" s="30"/>
      <c r="Q18" s="28"/>
      <c r="R18" s="29"/>
      <c r="S18" s="30"/>
      <c r="T18" s="30"/>
    </row>
    <row r="19" spans="1:20" s="1" customFormat="1" ht="23.9" customHeight="1" x14ac:dyDescent="0.25">
      <c r="A19" s="61" t="s">
        <v>4</v>
      </c>
      <c r="B19" s="29"/>
      <c r="C19" s="29"/>
      <c r="D19" s="29"/>
      <c r="E19" s="62"/>
      <c r="F19" s="61" t="s">
        <v>17</v>
      </c>
      <c r="G19" s="62"/>
      <c r="H19" s="153" t="s">
        <v>18</v>
      </c>
      <c r="I19" s="30"/>
      <c r="J19" s="27"/>
      <c r="K19" s="32"/>
      <c r="L19" s="32"/>
      <c r="M19" s="32"/>
      <c r="N19" s="32"/>
      <c r="P19" s="30"/>
      <c r="Q19" s="28"/>
      <c r="R19" s="29"/>
      <c r="S19" s="30"/>
      <c r="T19" s="30"/>
    </row>
    <row r="20" spans="1:20" s="1" customFormat="1" ht="26.9" customHeight="1" x14ac:dyDescent="0.25">
      <c r="A20" s="63" t="s">
        <v>19</v>
      </c>
      <c r="B20" s="29"/>
      <c r="C20" s="29"/>
      <c r="D20" s="29"/>
      <c r="E20" s="62"/>
      <c r="F20" s="63" t="s">
        <v>20</v>
      </c>
      <c r="G20" s="62"/>
      <c r="H20" s="65" t="s">
        <v>62</v>
      </c>
      <c r="I20" s="30"/>
      <c r="J20" s="333"/>
      <c r="K20" s="333"/>
      <c r="L20" s="333"/>
      <c r="M20" s="333"/>
      <c r="N20" s="32"/>
      <c r="O20" s="31"/>
      <c r="P20" s="30"/>
      <c r="Q20" s="28"/>
      <c r="R20" s="29"/>
      <c r="S20" s="30"/>
      <c r="T20" s="30"/>
    </row>
    <row r="21" spans="1:20" s="1" customFormat="1" ht="11.5" x14ac:dyDescent="0.25">
      <c r="A21" s="63" t="s">
        <v>69</v>
      </c>
      <c r="B21" s="29"/>
      <c r="C21" s="29"/>
      <c r="D21" s="29"/>
      <c r="E21" s="62"/>
      <c r="F21" s="63" t="s">
        <v>21</v>
      </c>
      <c r="G21" s="62"/>
      <c r="H21" s="65"/>
      <c r="I21" s="30"/>
      <c r="J21" s="333"/>
      <c r="K21" s="333"/>
      <c r="L21" s="333"/>
      <c r="M21" s="333"/>
      <c r="N21" s="32"/>
      <c r="P21" s="30"/>
      <c r="Q21" s="28"/>
      <c r="R21" s="29"/>
      <c r="S21" s="30"/>
      <c r="T21" s="30"/>
    </row>
    <row r="22" spans="1:20" s="1" customFormat="1" ht="11.25" customHeight="1" x14ac:dyDescent="0.25">
      <c r="A22" s="64" t="s">
        <v>70</v>
      </c>
      <c r="B22" s="29"/>
      <c r="C22" s="29"/>
      <c r="D22" s="29"/>
      <c r="E22" s="62"/>
      <c r="F22" s="63" t="s">
        <v>5</v>
      </c>
      <c r="G22" s="62"/>
      <c r="H22" s="62"/>
      <c r="I22" s="30"/>
      <c r="J22" s="40"/>
      <c r="K22" s="33"/>
      <c r="L22" s="33"/>
      <c r="M22" s="33"/>
      <c r="N22" s="33"/>
      <c r="O22" s="34"/>
      <c r="P22" s="30"/>
      <c r="Q22" s="28"/>
      <c r="R22" s="29"/>
      <c r="S22" s="30"/>
      <c r="T22" s="30"/>
    </row>
    <row r="23" spans="1:20" s="1" customFormat="1" ht="11.5" x14ac:dyDescent="0.25">
      <c r="A23" s="64"/>
      <c r="B23" s="29"/>
      <c r="C23" s="29"/>
      <c r="D23" s="29"/>
      <c r="E23" s="62"/>
      <c r="F23" s="63" t="s">
        <v>6</v>
      </c>
      <c r="G23" s="62"/>
      <c r="H23" s="62"/>
      <c r="I23" s="30"/>
      <c r="J23" s="41"/>
      <c r="K23" s="33"/>
      <c r="L23" s="33"/>
      <c r="M23" s="33"/>
      <c r="N23" s="33"/>
      <c r="R23" s="29"/>
      <c r="S23" s="30"/>
      <c r="T23" s="30"/>
    </row>
    <row r="24" spans="1:20" s="1" customFormat="1" ht="12" customHeight="1" x14ac:dyDescent="0.25">
      <c r="A24" s="66" t="s">
        <v>71</v>
      </c>
      <c r="B24" s="67"/>
      <c r="C24" s="67"/>
      <c r="D24" s="67"/>
      <c r="E24" s="62"/>
      <c r="F24" s="63" t="s">
        <v>7</v>
      </c>
      <c r="G24" s="62"/>
      <c r="H24" s="62"/>
      <c r="I24" s="30"/>
      <c r="J24" s="33"/>
      <c r="K24" s="33"/>
      <c r="L24" s="33"/>
      <c r="M24" s="33"/>
      <c r="N24" s="33"/>
      <c r="R24" s="29"/>
      <c r="S24" s="30"/>
      <c r="T24" s="30"/>
    </row>
    <row r="25" spans="1:20" s="1" customFormat="1" ht="12" customHeight="1" x14ac:dyDescent="0.25">
      <c r="A25" s="334" t="s">
        <v>72</v>
      </c>
      <c r="B25" s="335"/>
      <c r="C25" s="335"/>
      <c r="D25" s="335"/>
      <c r="E25" s="62"/>
      <c r="F25" s="64"/>
      <c r="G25" s="62"/>
      <c r="H25" s="62"/>
      <c r="I25" s="30"/>
      <c r="J25" s="33"/>
      <c r="K25" s="33"/>
      <c r="L25" s="33"/>
      <c r="M25" s="33"/>
      <c r="N25" s="33"/>
      <c r="R25" s="29"/>
      <c r="S25" s="30"/>
      <c r="T25" s="30"/>
    </row>
    <row r="26" spans="1:20" s="1" customFormat="1" ht="12.75" customHeight="1" x14ac:dyDescent="0.25">
      <c r="A26" s="334"/>
      <c r="B26" s="335"/>
      <c r="C26" s="335"/>
      <c r="D26" s="335"/>
      <c r="E26" s="62"/>
      <c r="F26" s="63"/>
      <c r="G26" s="62"/>
      <c r="H26" s="62"/>
      <c r="I26" s="30"/>
      <c r="J26" s="33"/>
      <c r="K26" s="33"/>
      <c r="L26" s="33"/>
      <c r="M26" s="33"/>
      <c r="N26" s="33"/>
      <c r="R26" s="29"/>
      <c r="S26" s="30"/>
      <c r="T26" s="30"/>
    </row>
    <row r="27" spans="1:20" s="1" customFormat="1" ht="12.75" customHeight="1" thickBot="1" x14ac:dyDescent="0.3">
      <c r="A27" s="311"/>
      <c r="B27" s="312"/>
      <c r="C27" s="312"/>
      <c r="D27" s="312"/>
      <c r="E27" s="313"/>
      <c r="F27" s="68"/>
      <c r="G27" s="69"/>
      <c r="H27" s="69"/>
      <c r="I27" s="30"/>
      <c r="J27" s="333"/>
      <c r="K27" s="333"/>
      <c r="L27" s="333"/>
      <c r="M27" s="333"/>
      <c r="N27" s="33"/>
      <c r="R27" s="29"/>
      <c r="S27" s="30"/>
      <c r="T27" s="30"/>
    </row>
    <row r="28" spans="1:20" s="1" customFormat="1" ht="11.5" x14ac:dyDescent="0.25">
      <c r="A28" s="31"/>
      <c r="B28" s="30"/>
      <c r="C28" s="30"/>
      <c r="D28" s="30"/>
      <c r="E28" s="30"/>
      <c r="F28" s="31"/>
      <c r="G28" s="30"/>
      <c r="H28" s="30"/>
      <c r="I28" s="30"/>
      <c r="J28" s="333"/>
      <c r="K28" s="333"/>
      <c r="L28" s="333"/>
      <c r="M28" s="333"/>
      <c r="N28" s="32"/>
      <c r="P28" s="30"/>
      <c r="Q28" s="28"/>
      <c r="R28" s="29"/>
      <c r="S28" s="30"/>
      <c r="T28" s="30"/>
    </row>
    <row r="29" spans="1:20" s="1" customFormat="1" ht="11.5" x14ac:dyDescent="0.25">
      <c r="A29" s="10" t="s">
        <v>8</v>
      </c>
      <c r="B29" s="30"/>
      <c r="C29" s="30"/>
      <c r="D29" s="30"/>
      <c r="E29" s="30"/>
      <c r="F29" s="31"/>
      <c r="G29" s="30"/>
      <c r="H29" s="30"/>
      <c r="I29" s="30"/>
      <c r="J29" s="33"/>
      <c r="K29" s="33"/>
      <c r="L29" s="33"/>
      <c r="M29" s="33"/>
      <c r="N29" s="33"/>
      <c r="R29" s="29"/>
      <c r="S29" s="30"/>
      <c r="T29" s="30"/>
    </row>
    <row r="30" spans="1:20" s="1" customFormat="1" ht="11.5" x14ac:dyDescent="0.25">
      <c r="B30" s="30"/>
      <c r="C30" s="30"/>
      <c r="D30" s="30"/>
      <c r="E30" s="30"/>
      <c r="F30" s="31"/>
      <c r="G30" s="30"/>
      <c r="H30" s="30"/>
      <c r="I30" s="30"/>
      <c r="J30" s="33"/>
      <c r="L30" s="33"/>
      <c r="M30" s="33"/>
      <c r="N30" s="33"/>
      <c r="R30" s="29"/>
      <c r="S30" s="30"/>
      <c r="T30" s="30"/>
    </row>
    <row r="31" spans="1:20" s="1" customFormat="1" ht="11.5" x14ac:dyDescent="0.25">
      <c r="B31" s="30"/>
      <c r="C31" s="30"/>
      <c r="D31" s="30"/>
      <c r="E31" s="30"/>
      <c r="F31" s="31"/>
      <c r="G31" s="30"/>
      <c r="H31" s="30"/>
      <c r="I31" s="30"/>
      <c r="J31" s="33"/>
      <c r="K31" s="33"/>
      <c r="L31" s="33"/>
      <c r="M31" s="33"/>
      <c r="N31" s="33"/>
      <c r="R31" s="29"/>
      <c r="S31" s="30"/>
      <c r="T31" s="30"/>
    </row>
    <row r="40" spans="2:26" x14ac:dyDescent="0.25">
      <c r="B40" s="6"/>
      <c r="C40" s="6"/>
      <c r="D40" s="6"/>
      <c r="E40" s="6"/>
      <c r="F40" s="6"/>
      <c r="G40" s="6"/>
      <c r="H40" s="6"/>
      <c r="K40" s="18"/>
      <c r="L40" s="18"/>
      <c r="M40" s="12"/>
      <c r="N40" s="19"/>
      <c r="O40" s="19"/>
      <c r="P40" s="9"/>
      <c r="Q40" s="9"/>
      <c r="R40" s="8"/>
      <c r="S40" s="8"/>
      <c r="T40" s="20"/>
      <c r="U40" s="8"/>
      <c r="V40" s="8"/>
      <c r="W40" s="7"/>
      <c r="X40" s="7"/>
      <c r="Y40" s="7"/>
      <c r="Z40" s="7"/>
    </row>
    <row r="41" spans="2:26" x14ac:dyDescent="0.25">
      <c r="B41" s="6"/>
      <c r="C41" s="6"/>
      <c r="D41" s="6"/>
      <c r="E41" s="6"/>
      <c r="F41" s="6"/>
      <c r="G41" s="6"/>
      <c r="H41" s="6"/>
      <c r="K41" s="18"/>
      <c r="L41" s="18"/>
      <c r="M41" s="12"/>
      <c r="N41" s="19"/>
      <c r="O41" s="19"/>
      <c r="P41" s="9"/>
      <c r="Q41" s="9"/>
      <c r="R41" s="8"/>
      <c r="S41" s="8"/>
      <c r="T41" s="20"/>
      <c r="U41" s="8"/>
      <c r="V41" s="8"/>
      <c r="W41" s="7"/>
      <c r="X41" s="7"/>
      <c r="Y41" s="7"/>
      <c r="Z41" s="7"/>
    </row>
    <row r="42" spans="2:26" x14ac:dyDescent="0.25">
      <c r="B42" s="6"/>
      <c r="C42" s="6"/>
      <c r="D42" s="6"/>
      <c r="E42" s="6"/>
      <c r="F42" s="6"/>
      <c r="G42" s="6"/>
      <c r="H42" s="6"/>
      <c r="K42" s="18"/>
      <c r="L42" s="18"/>
      <c r="M42" s="12"/>
      <c r="N42" s="19"/>
      <c r="O42" s="19"/>
      <c r="P42" s="9"/>
      <c r="Q42" s="9"/>
      <c r="R42" s="8"/>
      <c r="S42" s="8"/>
      <c r="T42" s="20"/>
      <c r="U42" s="8"/>
      <c r="V42" s="8"/>
      <c r="W42" s="7"/>
      <c r="X42" s="7"/>
      <c r="Y42" s="7"/>
      <c r="Z42" s="7"/>
    </row>
    <row r="43" spans="2:26" ht="13" x14ac:dyDescent="0.3">
      <c r="B43" s="140" t="s">
        <v>408</v>
      </c>
      <c r="C43" s="155"/>
      <c r="D43" s="155"/>
      <c r="E43" s="155"/>
      <c r="F43" s="155"/>
      <c r="G43" s="155"/>
      <c r="H43" s="155"/>
      <c r="I43" s="21"/>
      <c r="J43" s="21"/>
      <c r="K43" s="156"/>
      <c r="L43" s="156"/>
      <c r="M43" s="157"/>
      <c r="N43" s="19"/>
      <c r="O43" s="19"/>
      <c r="P43" s="9"/>
      <c r="Q43" s="9"/>
      <c r="R43" s="8"/>
      <c r="S43" s="8"/>
      <c r="T43" s="20"/>
      <c r="U43" s="8"/>
      <c r="V43" s="8"/>
      <c r="W43" s="7"/>
      <c r="X43" s="7"/>
      <c r="Y43" s="7"/>
      <c r="Z43" s="7"/>
    </row>
    <row r="44" spans="2:26" ht="13" thickBot="1" x14ac:dyDescent="0.3">
      <c r="B44" s="6"/>
      <c r="C44" s="6"/>
      <c r="D44" s="6"/>
      <c r="E44" s="6"/>
      <c r="F44" s="6"/>
      <c r="G44" s="6"/>
      <c r="H44" s="6"/>
      <c r="K44" s="18"/>
      <c r="L44" s="18"/>
      <c r="M44" s="12"/>
      <c r="N44" s="19"/>
      <c r="O44" s="19"/>
      <c r="P44" s="9"/>
      <c r="Q44" s="9"/>
      <c r="R44" s="8"/>
      <c r="S44" s="8"/>
      <c r="T44" s="20"/>
      <c r="U44" s="8"/>
      <c r="V44" s="8"/>
      <c r="W44" s="7"/>
      <c r="X44" s="7"/>
      <c r="Y44" s="7"/>
      <c r="Z44" s="7"/>
    </row>
    <row r="45" spans="2:26" ht="46" x14ac:dyDescent="0.25">
      <c r="B45" s="141" t="s">
        <v>395</v>
      </c>
      <c r="C45" s="321" t="s">
        <v>396</v>
      </c>
      <c r="D45" s="322"/>
      <c r="E45" s="322"/>
      <c r="F45" s="322"/>
      <c r="G45" s="322"/>
      <c r="H45" s="322"/>
      <c r="I45" s="322"/>
      <c r="J45" s="323"/>
    </row>
    <row r="46" spans="2:26" ht="23.15" customHeight="1" x14ac:dyDescent="0.25">
      <c r="B46" s="324"/>
      <c r="C46" s="142" t="s">
        <v>397</v>
      </c>
      <c r="D46" s="142" t="s">
        <v>398</v>
      </c>
      <c r="E46" s="142" t="s">
        <v>399</v>
      </c>
      <c r="F46" s="142" t="s">
        <v>400</v>
      </c>
      <c r="G46" s="142" t="s">
        <v>401</v>
      </c>
      <c r="H46" s="142" t="s">
        <v>402</v>
      </c>
      <c r="I46" s="142" t="s">
        <v>403</v>
      </c>
      <c r="J46" s="143" t="s">
        <v>404</v>
      </c>
    </row>
    <row r="47" spans="2:26" ht="12.65" customHeight="1" x14ac:dyDescent="0.25">
      <c r="B47" s="325"/>
      <c r="C47" s="326" t="s">
        <v>405</v>
      </c>
      <c r="D47" s="327"/>
      <c r="E47" s="327"/>
      <c r="F47" s="327"/>
      <c r="G47" s="327"/>
      <c r="H47" s="327"/>
      <c r="I47" s="327"/>
      <c r="J47" s="328"/>
    </row>
    <row r="48" spans="2:26" ht="14" x14ac:dyDescent="0.25">
      <c r="B48" s="144">
        <v>0.32</v>
      </c>
      <c r="C48" s="145" t="s">
        <v>406</v>
      </c>
      <c r="D48" s="145" t="s">
        <v>406</v>
      </c>
      <c r="E48" s="145" t="s">
        <v>406</v>
      </c>
      <c r="F48" s="145" t="s">
        <v>406</v>
      </c>
      <c r="G48" s="145" t="s">
        <v>406</v>
      </c>
      <c r="H48" s="145" t="s">
        <v>406</v>
      </c>
      <c r="I48" s="145" t="s">
        <v>406</v>
      </c>
      <c r="J48" s="146" t="s">
        <v>406</v>
      </c>
    </row>
    <row r="49" spans="2:10" x14ac:dyDescent="0.25">
      <c r="B49" s="144">
        <v>0.45</v>
      </c>
      <c r="C49" s="145">
        <v>27</v>
      </c>
      <c r="D49" s="145">
        <v>28</v>
      </c>
      <c r="E49" s="145">
        <v>29</v>
      </c>
      <c r="F49" s="145">
        <v>30</v>
      </c>
      <c r="G49" s="145">
        <v>31</v>
      </c>
      <c r="H49" s="145">
        <v>32</v>
      </c>
      <c r="I49" s="145">
        <v>33</v>
      </c>
      <c r="J49" s="146">
        <v>34</v>
      </c>
    </row>
    <row r="50" spans="2:10" x14ac:dyDescent="0.25">
      <c r="B50" s="144">
        <v>0.65</v>
      </c>
      <c r="C50" s="145">
        <v>33</v>
      </c>
      <c r="D50" s="145">
        <v>34</v>
      </c>
      <c r="E50" s="145">
        <v>35</v>
      </c>
      <c r="F50" s="145">
        <v>36</v>
      </c>
      <c r="G50" s="145">
        <v>37</v>
      </c>
      <c r="H50" s="145">
        <v>38</v>
      </c>
      <c r="I50" s="145">
        <v>39</v>
      </c>
      <c r="J50" s="146">
        <v>40</v>
      </c>
    </row>
    <row r="51" spans="2:10" x14ac:dyDescent="0.25">
      <c r="B51" s="144">
        <v>1</v>
      </c>
      <c r="C51" s="145">
        <v>35</v>
      </c>
      <c r="D51" s="145">
        <v>36</v>
      </c>
      <c r="E51" s="145">
        <v>37</v>
      </c>
      <c r="F51" s="145">
        <v>38</v>
      </c>
      <c r="G51" s="145">
        <v>39</v>
      </c>
      <c r="H51" s="145">
        <v>40</v>
      </c>
      <c r="I51" s="145">
        <v>41</v>
      </c>
      <c r="J51" s="146">
        <v>42</v>
      </c>
    </row>
    <row r="52" spans="2:10" ht="12.65" customHeight="1" x14ac:dyDescent="0.25">
      <c r="B52" s="147"/>
      <c r="C52" s="329" t="s">
        <v>407</v>
      </c>
      <c r="D52" s="330"/>
      <c r="E52" s="330"/>
      <c r="F52" s="330"/>
      <c r="G52" s="330"/>
      <c r="H52" s="330"/>
      <c r="I52" s="330"/>
      <c r="J52" s="331"/>
    </row>
    <row r="53" spans="2:10" ht="14" x14ac:dyDescent="0.25">
      <c r="B53" s="144">
        <v>0.32</v>
      </c>
      <c r="C53" s="145" t="s">
        <v>406</v>
      </c>
      <c r="D53" s="145" t="s">
        <v>406</v>
      </c>
      <c r="E53" s="145" t="s">
        <v>406</v>
      </c>
      <c r="F53" s="145" t="s">
        <v>406</v>
      </c>
      <c r="G53" s="145" t="s">
        <v>406</v>
      </c>
      <c r="H53" s="145" t="s">
        <v>406</v>
      </c>
      <c r="I53" s="145" t="s">
        <v>406</v>
      </c>
      <c r="J53" s="146" t="s">
        <v>406</v>
      </c>
    </row>
    <row r="54" spans="2:10" x14ac:dyDescent="0.25">
      <c r="B54" s="144">
        <v>0.45</v>
      </c>
      <c r="C54" s="145">
        <v>28</v>
      </c>
      <c r="D54" s="145">
        <v>29</v>
      </c>
      <c r="E54" s="145">
        <v>30</v>
      </c>
      <c r="F54" s="145">
        <v>31</v>
      </c>
      <c r="G54" s="145">
        <v>32</v>
      </c>
      <c r="H54" s="145">
        <v>33</v>
      </c>
      <c r="I54" s="145">
        <v>34</v>
      </c>
      <c r="J54" s="154">
        <v>35</v>
      </c>
    </row>
    <row r="55" spans="2:10" x14ac:dyDescent="0.25">
      <c r="B55" s="144">
        <v>0.65</v>
      </c>
      <c r="C55" s="145">
        <v>34</v>
      </c>
      <c r="D55" s="145">
        <v>35</v>
      </c>
      <c r="E55" s="145">
        <v>36</v>
      </c>
      <c r="F55" s="145">
        <v>37</v>
      </c>
      <c r="G55" s="145">
        <v>38</v>
      </c>
      <c r="H55" s="145">
        <v>39</v>
      </c>
      <c r="I55" s="145">
        <v>40</v>
      </c>
      <c r="J55" s="154">
        <v>41</v>
      </c>
    </row>
    <row r="56" spans="2:10" ht="13" thickBot="1" x14ac:dyDescent="0.3">
      <c r="B56" s="148">
        <v>1</v>
      </c>
      <c r="C56" s="149">
        <v>36</v>
      </c>
      <c r="D56" s="149">
        <v>37</v>
      </c>
      <c r="E56" s="149">
        <v>38</v>
      </c>
      <c r="F56" s="149">
        <v>39</v>
      </c>
      <c r="G56" s="149">
        <v>40</v>
      </c>
      <c r="H56" s="149">
        <v>41</v>
      </c>
      <c r="I56" s="149">
        <v>42</v>
      </c>
      <c r="J56" s="150">
        <v>43</v>
      </c>
    </row>
    <row r="58" spans="2:10" x14ac:dyDescent="0.25">
      <c r="B58" s="158" t="s">
        <v>409</v>
      </c>
    </row>
    <row r="59" spans="2:10" x14ac:dyDescent="0.25">
      <c r="B59" s="158" t="s">
        <v>410</v>
      </c>
    </row>
  </sheetData>
  <mergeCells count="15">
    <mergeCell ref="C45:J45"/>
    <mergeCell ref="B46:B47"/>
    <mergeCell ref="C47:J47"/>
    <mergeCell ref="C52:J52"/>
    <mergeCell ref="A12:P12"/>
    <mergeCell ref="J27:M28"/>
    <mergeCell ref="J20:M21"/>
    <mergeCell ref="A25:D26"/>
    <mergeCell ref="A10:R10"/>
    <mergeCell ref="A27:E27"/>
    <mergeCell ref="A2:Q2"/>
    <mergeCell ref="A5:L5"/>
    <mergeCell ref="A6:N6"/>
    <mergeCell ref="A7:X7"/>
    <mergeCell ref="A8:N8"/>
  </mergeCells>
  <pageMargins left="0.75" right="0.75" top="1" bottom="1" header="0.5" footer="0.5"/>
  <pageSetup paperSize="9" scale="57" orientation="landscape" r:id="rId1"/>
  <headerFooter alignWithMargins="0"/>
  <rowBreaks count="1" manualBreakCount="1">
    <brk id="28" max="1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W69"/>
  <sheetViews>
    <sheetView topLeftCell="D1" zoomScale="85" zoomScaleNormal="85" workbookViewId="0">
      <selection activeCell="AZ53" sqref="AZ53"/>
    </sheetView>
  </sheetViews>
  <sheetFormatPr defaultColWidth="9.1796875" defaultRowHeight="10" x14ac:dyDescent="0.2"/>
  <cols>
    <col min="1" max="1" width="10.453125" style="17" customWidth="1"/>
    <col min="2" max="2" width="13.1796875" style="37" customWidth="1"/>
    <col min="3" max="7" width="6.1796875" style="38" customWidth="1"/>
    <col min="8" max="8" width="6.81640625" style="38" customWidth="1"/>
    <col min="9" max="9" width="6" style="38" customWidth="1"/>
    <col min="10" max="13" width="6.1796875" style="38" customWidth="1"/>
    <col min="14" max="14" width="7" style="38" customWidth="1"/>
    <col min="15" max="16" width="6" style="38" customWidth="1"/>
    <col min="17" max="20" width="6.1796875" style="38" customWidth="1"/>
    <col min="21" max="21" width="6.1796875" style="39" customWidth="1"/>
    <col min="22" max="23" width="15.81640625" style="22" customWidth="1"/>
    <col min="24" max="24" width="14.1796875" style="22" customWidth="1"/>
    <col min="25" max="26" width="11.81640625" style="22" customWidth="1"/>
    <col min="27" max="36" width="7" style="37" hidden="1" customWidth="1"/>
    <col min="37" max="43" width="0" style="22" hidden="1" customWidth="1"/>
    <col min="44" max="16384" width="9.1796875" style="22"/>
  </cols>
  <sheetData>
    <row r="1" spans="1:43" s="73" customFormat="1" ht="27" customHeight="1" x14ac:dyDescent="0.35">
      <c r="A1" s="72" t="s">
        <v>222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5"/>
      <c r="AB1" s="75"/>
      <c r="AC1" s="75"/>
      <c r="AD1" s="75"/>
      <c r="AE1" s="75"/>
      <c r="AF1" s="75"/>
      <c r="AG1" s="75"/>
      <c r="AH1" s="75"/>
      <c r="AI1" s="75"/>
      <c r="AJ1" s="75"/>
    </row>
    <row r="2" spans="1:43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76"/>
      <c r="AB2" s="76"/>
      <c r="AC2" s="76"/>
      <c r="AD2" s="76"/>
      <c r="AE2" s="77"/>
      <c r="AF2" s="77"/>
      <c r="AG2" s="78"/>
      <c r="AH2" s="78"/>
      <c r="AI2" s="78"/>
      <c r="AJ2" s="78"/>
    </row>
    <row r="3" spans="1:43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76"/>
      <c r="AB3" s="76"/>
      <c r="AC3" s="76"/>
      <c r="AD3" s="77"/>
      <c r="AE3" s="77"/>
      <c r="AF3" s="77"/>
      <c r="AG3" s="78"/>
      <c r="AH3" s="78"/>
      <c r="AI3" s="78"/>
      <c r="AJ3" s="78"/>
    </row>
    <row r="4" spans="1:43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94"/>
      <c r="Z4" s="95" t="s">
        <v>88</v>
      </c>
      <c r="AA4" s="76"/>
      <c r="AB4" s="76"/>
      <c r="AC4" s="76"/>
      <c r="AD4" s="77"/>
      <c r="AE4" s="77"/>
      <c r="AF4" s="77"/>
      <c r="AG4" s="78"/>
      <c r="AH4" s="78"/>
      <c r="AI4" s="78"/>
      <c r="AJ4" s="78"/>
    </row>
    <row r="5" spans="1:43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95"/>
      <c r="Z5" s="96" t="s">
        <v>89</v>
      </c>
      <c r="AA5" s="76"/>
      <c r="AB5" s="76"/>
      <c r="AC5" s="76"/>
      <c r="AD5" s="77"/>
      <c r="AE5" s="77"/>
      <c r="AF5" s="77"/>
      <c r="AG5" s="78"/>
      <c r="AH5" s="78"/>
      <c r="AI5" s="78"/>
      <c r="AJ5" s="78"/>
    </row>
    <row r="6" spans="1:43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43" s="57" customFormat="1" ht="17.25" customHeight="1" thickBot="1" x14ac:dyDescent="0.4">
      <c r="A7" s="70" t="s">
        <v>103</v>
      </c>
      <c r="B7" s="56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</row>
    <row r="8" spans="1:43" ht="27.75" customHeight="1" thickBot="1" x14ac:dyDescent="0.25">
      <c r="A8" s="376" t="s">
        <v>107</v>
      </c>
      <c r="B8" s="379" t="s">
        <v>108</v>
      </c>
      <c r="C8" s="376" t="s">
        <v>80</v>
      </c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3"/>
      <c r="T8" s="396"/>
      <c r="U8" s="397" t="s">
        <v>81</v>
      </c>
      <c r="V8" s="387" t="s">
        <v>73</v>
      </c>
      <c r="W8" s="387"/>
      <c r="X8" s="387"/>
      <c r="Y8" s="387" t="s">
        <v>74</v>
      </c>
      <c r="Z8" s="379"/>
    </row>
    <row r="9" spans="1:43" ht="52.75" customHeight="1" x14ac:dyDescent="0.2">
      <c r="A9" s="377"/>
      <c r="B9" s="380"/>
      <c r="C9" s="388" t="s">
        <v>104</v>
      </c>
      <c r="D9" s="389"/>
      <c r="E9" s="389"/>
      <c r="F9" s="389"/>
      <c r="G9" s="391"/>
      <c r="H9" s="390"/>
      <c r="I9" s="388" t="s">
        <v>105</v>
      </c>
      <c r="J9" s="389"/>
      <c r="K9" s="389"/>
      <c r="L9" s="391"/>
      <c r="M9" s="391"/>
      <c r="N9" s="390"/>
      <c r="O9" s="388" t="s">
        <v>106</v>
      </c>
      <c r="P9" s="389"/>
      <c r="Q9" s="389"/>
      <c r="R9" s="389"/>
      <c r="S9" s="391"/>
      <c r="T9" s="390"/>
      <c r="U9" s="398" t="s">
        <v>28</v>
      </c>
      <c r="V9" s="392" t="s">
        <v>413</v>
      </c>
      <c r="W9" s="393"/>
      <c r="X9" s="163" t="s">
        <v>414</v>
      </c>
      <c r="Y9" s="394" t="s">
        <v>415</v>
      </c>
      <c r="Z9" s="395"/>
    </row>
    <row r="10" spans="1:43" ht="53.5" customHeight="1" thickBot="1" x14ac:dyDescent="0.25">
      <c r="A10" s="378"/>
      <c r="B10" s="381"/>
      <c r="C10" s="121">
        <v>0</v>
      </c>
      <c r="D10" s="122" t="s">
        <v>389</v>
      </c>
      <c r="E10" s="123" t="s">
        <v>390</v>
      </c>
      <c r="F10" s="123" t="s">
        <v>391</v>
      </c>
      <c r="G10" s="123" t="s">
        <v>392</v>
      </c>
      <c r="H10" s="124" t="s">
        <v>393</v>
      </c>
      <c r="I10" s="121">
        <v>0</v>
      </c>
      <c r="J10" s="122" t="s">
        <v>389</v>
      </c>
      <c r="K10" s="123" t="s">
        <v>390</v>
      </c>
      <c r="L10" s="123" t="s">
        <v>391</v>
      </c>
      <c r="M10" s="123" t="s">
        <v>392</v>
      </c>
      <c r="N10" s="124" t="s">
        <v>393</v>
      </c>
      <c r="O10" s="121">
        <v>0</v>
      </c>
      <c r="P10" s="122" t="s">
        <v>389</v>
      </c>
      <c r="Q10" s="123" t="s">
        <v>390</v>
      </c>
      <c r="R10" s="123" t="s">
        <v>391</v>
      </c>
      <c r="S10" s="123" t="s">
        <v>392</v>
      </c>
      <c r="T10" s="124" t="s">
        <v>393</v>
      </c>
      <c r="U10" s="399" t="s">
        <v>29</v>
      </c>
      <c r="V10" s="160" t="s">
        <v>75</v>
      </c>
      <c r="W10" s="161" t="s">
        <v>76</v>
      </c>
      <c r="X10" s="164" t="s">
        <v>416</v>
      </c>
      <c r="Y10" s="162" t="s">
        <v>77</v>
      </c>
      <c r="Z10" s="161" t="s">
        <v>78</v>
      </c>
      <c r="AA10" s="37" t="s">
        <v>82</v>
      </c>
      <c r="AB10" s="37" t="s">
        <v>83</v>
      </c>
      <c r="AC10" s="37" t="s">
        <v>84</v>
      </c>
      <c r="AD10" s="37" t="s">
        <v>85</v>
      </c>
      <c r="AE10" s="37" t="s">
        <v>86</v>
      </c>
      <c r="AF10" s="37" t="s">
        <v>87</v>
      </c>
    </row>
    <row r="11" spans="1:43" ht="13" x14ac:dyDescent="0.3">
      <c r="A11" s="89" t="s">
        <v>333</v>
      </c>
      <c r="B11" s="79">
        <v>600</v>
      </c>
      <c r="C11" s="98">
        <v>0.18577401729357612</v>
      </c>
      <c r="D11" s="99">
        <v>0.60581021428571413</v>
      </c>
      <c r="E11" s="99">
        <v>1.001233215362171</v>
      </c>
      <c r="F11" s="99">
        <v>1.2314694522801564</v>
      </c>
      <c r="G11" s="99">
        <v>1.3679154215079108</v>
      </c>
      <c r="H11" s="100">
        <v>1.5013257691972706</v>
      </c>
      <c r="I11" s="213">
        <v>0.15203869951109064</v>
      </c>
      <c r="J11" s="99">
        <v>0.51687008623360342</v>
      </c>
      <c r="K11" s="99">
        <v>0.85424029862943984</v>
      </c>
      <c r="L11" s="99">
        <v>1.0506751239653085</v>
      </c>
      <c r="M11" s="99">
        <v>1.1670892058310789</v>
      </c>
      <c r="N11" s="100">
        <v>1.2809133314212315</v>
      </c>
      <c r="O11" s="213">
        <v>0.11995504728665665</v>
      </c>
      <c r="P11" s="99">
        <v>0.4283755891693688</v>
      </c>
      <c r="Q11" s="99">
        <v>0.70798388408226887</v>
      </c>
      <c r="R11" s="99">
        <v>0.87078665846957115</v>
      </c>
      <c r="S11" s="99">
        <v>0.96726922195133913</v>
      </c>
      <c r="T11" s="100">
        <v>1.0616052614321239</v>
      </c>
      <c r="U11" s="214">
        <v>3.6</v>
      </c>
      <c r="V11" s="215">
        <v>52508.058492248121</v>
      </c>
      <c r="W11" s="215">
        <v>53136.589048748108</v>
      </c>
      <c r="X11" s="215">
        <v>57128.830378748098</v>
      </c>
      <c r="Y11" s="215">
        <v>54594.087071498114</v>
      </c>
      <c r="Z11" s="215">
        <v>60934.657134248104</v>
      </c>
      <c r="AA11" s="37">
        <v>3350</v>
      </c>
      <c r="AB11" s="37">
        <v>5680</v>
      </c>
      <c r="AC11" s="37">
        <v>6107</v>
      </c>
      <c r="AD11" s="37">
        <v>6718</v>
      </c>
      <c r="AE11" s="37">
        <v>8134</v>
      </c>
      <c r="AF11" s="37">
        <v>14295</v>
      </c>
      <c r="AG11" s="37">
        <v>0.6</v>
      </c>
      <c r="AH11" s="37">
        <v>26780.131840000005</v>
      </c>
      <c r="AI11" s="37">
        <v>0.6</v>
      </c>
      <c r="AJ11" s="196">
        <v>7750</v>
      </c>
      <c r="AK11" s="196">
        <f>AI11*AJ11</f>
        <v>4650</v>
      </c>
      <c r="AL11" s="200">
        <f>V11-AJ11*AI11</f>
        <v>47858.058492248121</v>
      </c>
      <c r="AM11" s="196">
        <v>4310</v>
      </c>
      <c r="AN11" s="196">
        <v>8512</v>
      </c>
      <c r="AO11" s="196">
        <v>13352</v>
      </c>
      <c r="AP11" s="196">
        <v>10279</v>
      </c>
      <c r="AQ11" s="196">
        <v>17966</v>
      </c>
    </row>
    <row r="12" spans="1:43" ht="13" x14ac:dyDescent="0.3">
      <c r="A12" s="92" t="s">
        <v>334</v>
      </c>
      <c r="B12" s="82">
        <v>700</v>
      </c>
      <c r="C12" s="202">
        <v>0.27122451379368573</v>
      </c>
      <c r="D12" s="172">
        <v>0.90168532142857116</v>
      </c>
      <c r="E12" s="172">
        <v>1.4948198230432568</v>
      </c>
      <c r="F12" s="172">
        <v>1.8399632784202347</v>
      </c>
      <c r="G12" s="172">
        <v>2.0445619322618662</v>
      </c>
      <c r="H12" s="203">
        <v>2.2446071537959056</v>
      </c>
      <c r="I12" s="204">
        <v>0.22197195793830618</v>
      </c>
      <c r="J12" s="176">
        <v>0.76930721676897662</v>
      </c>
      <c r="K12" s="176">
        <v>1.2753625353627314</v>
      </c>
      <c r="L12" s="176">
        <v>1.5698348359890915</v>
      </c>
      <c r="M12" s="176">
        <v>1.7443959796619328</v>
      </c>
      <c r="N12" s="177">
        <v>1.9150721889213471</v>
      </c>
      <c r="O12" s="204">
        <v>0.17513078444122687</v>
      </c>
      <c r="P12" s="176">
        <v>0.63759238735807566</v>
      </c>
      <c r="Q12" s="176">
        <v>1.0570048297274259</v>
      </c>
      <c r="R12" s="176">
        <v>1.3010598614164999</v>
      </c>
      <c r="S12" s="176">
        <v>1.4457339966751921</v>
      </c>
      <c r="T12" s="177">
        <v>1.5871883459324092</v>
      </c>
      <c r="U12" s="205">
        <v>4.7</v>
      </c>
      <c r="V12" s="215">
        <v>57904.099300627015</v>
      </c>
      <c r="W12" s="215">
        <v>58637.384949877014</v>
      </c>
      <c r="X12" s="215">
        <v>63294.999834877024</v>
      </c>
      <c r="Y12" s="215">
        <v>60337.799309752016</v>
      </c>
      <c r="Z12" s="215">
        <v>67735.131049627016</v>
      </c>
      <c r="AA12" s="37">
        <v>3350</v>
      </c>
      <c r="AB12" s="37">
        <v>5680</v>
      </c>
      <c r="AC12" s="37">
        <v>6107</v>
      </c>
      <c r="AD12" s="37">
        <v>6718</v>
      </c>
      <c r="AE12" s="37">
        <v>8134</v>
      </c>
      <c r="AF12" s="37">
        <v>14295</v>
      </c>
      <c r="AG12" s="37">
        <v>0.7</v>
      </c>
      <c r="AH12" s="37">
        <v>30938.513760000002</v>
      </c>
      <c r="AI12" s="37">
        <v>0.7</v>
      </c>
      <c r="AJ12" s="196">
        <v>7750</v>
      </c>
      <c r="AK12" s="196">
        <f t="shared" ref="AK12:AK65" si="0">AI12*AJ12</f>
        <v>5425</v>
      </c>
      <c r="AL12" s="200">
        <f t="shared" ref="AL12:AL65" si="1">V12-AJ12*AI12</f>
        <v>52479.099300627015</v>
      </c>
      <c r="AM12" s="196">
        <v>4310</v>
      </c>
      <c r="AN12" s="196">
        <v>8512</v>
      </c>
      <c r="AO12" s="196">
        <v>13352</v>
      </c>
      <c r="AP12" s="196">
        <v>10279</v>
      </c>
      <c r="AQ12" s="196">
        <v>17966</v>
      </c>
    </row>
    <row r="13" spans="1:43" ht="13" x14ac:dyDescent="0.3">
      <c r="A13" s="91" t="s">
        <v>335</v>
      </c>
      <c r="B13" s="79">
        <v>800</v>
      </c>
      <c r="C13" s="208">
        <v>0.35667501029379534</v>
      </c>
      <c r="D13" s="209">
        <v>0.93816532142857112</v>
      </c>
      <c r="E13" s="209">
        <v>1.5312998230432566</v>
      </c>
      <c r="F13" s="209">
        <v>1.8775376784202347</v>
      </c>
      <c r="G13" s="209">
        <v>2.0825011322618661</v>
      </c>
      <c r="H13" s="210">
        <v>2.2829111537959057</v>
      </c>
      <c r="I13" s="211">
        <v>0.29190521636552169</v>
      </c>
      <c r="J13" s="87">
        <v>0.80043151989422756</v>
      </c>
      <c r="K13" s="87">
        <v>1.3064868384879824</v>
      </c>
      <c r="L13" s="87">
        <v>1.6018928682081</v>
      </c>
      <c r="M13" s="87">
        <v>1.7767652549121937</v>
      </c>
      <c r="N13" s="88">
        <v>1.9477527072028609</v>
      </c>
      <c r="O13" s="211">
        <v>0.23030652159579706</v>
      </c>
      <c r="P13" s="87">
        <v>0.66338782811558061</v>
      </c>
      <c r="Q13" s="87">
        <v>1.0828002704849309</v>
      </c>
      <c r="R13" s="87">
        <v>1.3276291653967303</v>
      </c>
      <c r="S13" s="87">
        <v>1.4725612550629972</v>
      </c>
      <c r="T13" s="88">
        <v>1.6142735587277897</v>
      </c>
      <c r="U13" s="212">
        <v>4.7</v>
      </c>
      <c r="V13" s="215">
        <v>62834.872532335641</v>
      </c>
      <c r="W13" s="215">
        <v>63672.913274335646</v>
      </c>
      <c r="X13" s="215">
        <v>68995.901714335647</v>
      </c>
      <c r="Y13" s="215">
        <v>65616.243971335658</v>
      </c>
      <c r="Z13" s="215">
        <v>74070.33738833564</v>
      </c>
      <c r="AA13" s="37">
        <v>3350</v>
      </c>
      <c r="AB13" s="37">
        <v>5680</v>
      </c>
      <c r="AC13" s="37">
        <v>6107</v>
      </c>
      <c r="AD13" s="37">
        <v>6718</v>
      </c>
      <c r="AE13" s="37">
        <v>8134</v>
      </c>
      <c r="AF13" s="37">
        <v>14295</v>
      </c>
      <c r="AG13" s="37">
        <v>0.8</v>
      </c>
      <c r="AH13" s="37">
        <v>35251.708800000008</v>
      </c>
      <c r="AI13" s="37">
        <v>0.8</v>
      </c>
      <c r="AJ13" s="196">
        <v>7750</v>
      </c>
      <c r="AK13" s="196">
        <f t="shared" si="0"/>
        <v>6200</v>
      </c>
      <c r="AL13" s="200">
        <f t="shared" si="1"/>
        <v>56634.872532335641</v>
      </c>
      <c r="AM13" s="196">
        <v>4310</v>
      </c>
      <c r="AN13" s="196">
        <v>8512</v>
      </c>
      <c r="AO13" s="196">
        <v>13352</v>
      </c>
      <c r="AP13" s="196">
        <v>10279</v>
      </c>
      <c r="AQ13" s="196">
        <v>17966</v>
      </c>
    </row>
    <row r="14" spans="1:43" ht="13" x14ac:dyDescent="0.3">
      <c r="A14" s="92" t="s">
        <v>336</v>
      </c>
      <c r="B14" s="82">
        <v>900</v>
      </c>
      <c r="C14" s="202">
        <v>0.43709900699978083</v>
      </c>
      <c r="D14" s="172">
        <v>1.2401204285714282</v>
      </c>
      <c r="E14" s="172">
        <v>2.0309664307243422</v>
      </c>
      <c r="F14" s="172">
        <v>2.492293904560313</v>
      </c>
      <c r="G14" s="172">
        <v>2.7654708430158212</v>
      </c>
      <c r="H14" s="203">
        <v>3.0325765383945411</v>
      </c>
      <c r="I14" s="182">
        <v>0.35772475370878337</v>
      </c>
      <c r="J14" s="176">
        <v>1.0580560342838092</v>
      </c>
      <c r="K14" s="176">
        <v>1.7327964590754823</v>
      </c>
      <c r="L14" s="176">
        <v>2.1263955856017178</v>
      </c>
      <c r="M14" s="176">
        <v>2.3594669079514241</v>
      </c>
      <c r="N14" s="177">
        <v>2.5873583177498958</v>
      </c>
      <c r="O14" s="182">
        <v>0.2822366271530396</v>
      </c>
      <c r="P14" s="176">
        <v>0.87690386643053841</v>
      </c>
      <c r="Q14" s="176">
        <v>1.4361204562563388</v>
      </c>
      <c r="R14" s="176">
        <v>1.7623305856736973</v>
      </c>
      <c r="S14" s="176">
        <v>1.9554972395181509</v>
      </c>
      <c r="T14" s="177">
        <v>2.1443708453606387</v>
      </c>
      <c r="U14" s="205">
        <v>7.2</v>
      </c>
      <c r="V14" s="215">
        <v>77669.828561055227</v>
      </c>
      <c r="W14" s="215">
        <v>78612.624395805222</v>
      </c>
      <c r="X14" s="215">
        <v>84600.986390805207</v>
      </c>
      <c r="Y14" s="215">
        <v>80798.871429930208</v>
      </c>
      <c r="Z14" s="215">
        <v>90309.726524055193</v>
      </c>
      <c r="AA14" s="37">
        <v>3350</v>
      </c>
      <c r="AB14" s="37">
        <v>5680</v>
      </c>
      <c r="AC14" s="37">
        <v>6107</v>
      </c>
      <c r="AD14" s="37">
        <v>6718</v>
      </c>
      <c r="AE14" s="37">
        <v>8134</v>
      </c>
      <c r="AF14" s="37">
        <v>14295</v>
      </c>
      <c r="AG14" s="37">
        <v>0.9</v>
      </c>
      <c r="AH14" s="37">
        <v>39613.124320000003</v>
      </c>
      <c r="AI14" s="37">
        <v>0.9</v>
      </c>
      <c r="AJ14" s="196">
        <v>7750</v>
      </c>
      <c r="AK14" s="196">
        <f t="shared" si="0"/>
        <v>6975</v>
      </c>
      <c r="AL14" s="200">
        <f t="shared" si="1"/>
        <v>70694.828561055227</v>
      </c>
      <c r="AM14" s="196">
        <v>4310</v>
      </c>
      <c r="AN14" s="196">
        <v>8512</v>
      </c>
      <c r="AO14" s="196">
        <v>13352</v>
      </c>
      <c r="AP14" s="196">
        <v>10279</v>
      </c>
      <c r="AQ14" s="196">
        <v>17966</v>
      </c>
    </row>
    <row r="15" spans="1:43" ht="13" x14ac:dyDescent="0.3">
      <c r="A15" s="91" t="s">
        <v>337</v>
      </c>
      <c r="B15" s="79">
        <v>1000</v>
      </c>
      <c r="C15" s="208">
        <v>0.52254950349989038</v>
      </c>
      <c r="D15" s="209">
        <v>1.5359955357142852</v>
      </c>
      <c r="E15" s="209">
        <v>2.5245530384054278</v>
      </c>
      <c r="F15" s="209">
        <v>3.1007877307003908</v>
      </c>
      <c r="G15" s="209">
        <v>3.4421173537697771</v>
      </c>
      <c r="H15" s="210">
        <v>3.7758579229931764</v>
      </c>
      <c r="I15" s="211">
        <v>0.42765801213599886</v>
      </c>
      <c r="J15" s="87">
        <v>1.3104931648191822</v>
      </c>
      <c r="K15" s="87">
        <v>2.1539186958087737</v>
      </c>
      <c r="L15" s="87">
        <v>2.6455552976255001</v>
      </c>
      <c r="M15" s="87">
        <v>2.9367736817822783</v>
      </c>
      <c r="N15" s="88">
        <v>3.2215171752500114</v>
      </c>
      <c r="O15" s="211">
        <v>0.33741236430760979</v>
      </c>
      <c r="P15" s="87">
        <v>1.0861206646192452</v>
      </c>
      <c r="Q15" s="87">
        <v>1.7851414019014957</v>
      </c>
      <c r="R15" s="87">
        <v>2.1926037886206258</v>
      </c>
      <c r="S15" s="87">
        <v>2.4339620142420042</v>
      </c>
      <c r="T15" s="88">
        <v>2.6699539298609243</v>
      </c>
      <c r="U15" s="212">
        <v>8.3000000000000007</v>
      </c>
      <c r="V15" s="215">
        <v>86067.037498286852</v>
      </c>
      <c r="W15" s="215">
        <v>87114.58842578686</v>
      </c>
      <c r="X15" s="215">
        <v>93768.323975786843</v>
      </c>
      <c r="Y15" s="215">
        <v>89543.751797036879</v>
      </c>
      <c r="Z15" s="215">
        <v>100111.36856828688</v>
      </c>
      <c r="AA15" s="37">
        <v>3350</v>
      </c>
      <c r="AB15" s="37">
        <v>5680</v>
      </c>
      <c r="AC15" s="37">
        <v>6107</v>
      </c>
      <c r="AD15" s="37">
        <v>6718</v>
      </c>
      <c r="AE15" s="37">
        <v>8134</v>
      </c>
      <c r="AF15" s="37">
        <v>14295</v>
      </c>
      <c r="AG15" s="37">
        <v>1</v>
      </c>
      <c r="AH15" s="37">
        <v>43895.864320000001</v>
      </c>
      <c r="AI15" s="37">
        <v>1</v>
      </c>
      <c r="AJ15" s="196">
        <v>7750</v>
      </c>
      <c r="AK15" s="196">
        <f t="shared" si="0"/>
        <v>7750</v>
      </c>
      <c r="AL15" s="200">
        <f t="shared" si="1"/>
        <v>78317.037498286852</v>
      </c>
      <c r="AM15" s="196">
        <v>4310</v>
      </c>
      <c r="AN15" s="196">
        <v>8512</v>
      </c>
      <c r="AO15" s="196">
        <v>13352</v>
      </c>
      <c r="AP15" s="196">
        <v>10279</v>
      </c>
      <c r="AQ15" s="196">
        <v>17966</v>
      </c>
    </row>
    <row r="16" spans="1:43" ht="13" x14ac:dyDescent="0.3">
      <c r="A16" s="92" t="s">
        <v>338</v>
      </c>
      <c r="B16" s="82">
        <v>1100</v>
      </c>
      <c r="C16" s="202">
        <v>0.60799999999999998</v>
      </c>
      <c r="D16" s="172">
        <v>1.8645306428571422</v>
      </c>
      <c r="E16" s="172">
        <v>3.0507996460865137</v>
      </c>
      <c r="F16" s="172">
        <v>3.7429213568404691</v>
      </c>
      <c r="G16" s="172">
        <v>4.1527302645237327</v>
      </c>
      <c r="H16" s="203">
        <v>4.5534323075918115</v>
      </c>
      <c r="I16" s="182">
        <v>0.49759127056321439</v>
      </c>
      <c r="J16" s="176">
        <v>1.5907954198082479</v>
      </c>
      <c r="K16" s="176">
        <v>2.6029060569957578</v>
      </c>
      <c r="L16" s="176">
        <v>3.1934160878365865</v>
      </c>
      <c r="M16" s="176">
        <v>3.5430601850449723</v>
      </c>
      <c r="N16" s="177">
        <v>3.884934413426504</v>
      </c>
      <c r="O16" s="182">
        <v>0.39258810146217998</v>
      </c>
      <c r="P16" s="176">
        <v>1.3184317362492928</v>
      </c>
      <c r="Q16" s="176">
        <v>2.1572566209879938</v>
      </c>
      <c r="R16" s="176">
        <v>2.6466640932121357</v>
      </c>
      <c r="S16" s="176">
        <v>2.9364448333448516</v>
      </c>
      <c r="T16" s="177">
        <v>3.2197860014746174</v>
      </c>
      <c r="U16" s="205">
        <v>9.4</v>
      </c>
      <c r="V16" s="215">
        <v>94556.304726089686</v>
      </c>
      <c r="W16" s="215">
        <v>95708.610746339677</v>
      </c>
      <c r="X16" s="215">
        <v>103027.71985133969</v>
      </c>
      <c r="Y16" s="215">
        <v>98380.69045471467</v>
      </c>
      <c r="Z16" s="215">
        <v>110005.0689030897</v>
      </c>
      <c r="AA16" s="37">
        <v>3350</v>
      </c>
      <c r="AB16" s="37">
        <v>5680</v>
      </c>
      <c r="AC16" s="37">
        <v>6107</v>
      </c>
      <c r="AD16" s="37">
        <v>6718</v>
      </c>
      <c r="AE16" s="37">
        <v>8134</v>
      </c>
      <c r="AF16" s="37">
        <v>14295</v>
      </c>
      <c r="AG16" s="37">
        <v>1.1000000000000001</v>
      </c>
      <c r="AH16" s="37">
        <v>48225.555840000001</v>
      </c>
      <c r="AI16" s="37">
        <v>1.1000000000000001</v>
      </c>
      <c r="AJ16" s="196">
        <v>7750</v>
      </c>
      <c r="AK16" s="196">
        <f t="shared" si="0"/>
        <v>8525</v>
      </c>
      <c r="AL16" s="200">
        <f t="shared" si="1"/>
        <v>86031.304726089686</v>
      </c>
      <c r="AM16" s="196">
        <v>4310</v>
      </c>
      <c r="AN16" s="196">
        <v>8512</v>
      </c>
      <c r="AO16" s="196">
        <v>13352</v>
      </c>
      <c r="AP16" s="196">
        <v>10279</v>
      </c>
      <c r="AQ16" s="196">
        <v>17966</v>
      </c>
    </row>
    <row r="17" spans="1:43" ht="13" x14ac:dyDescent="0.3">
      <c r="A17" s="91" t="s">
        <v>339</v>
      </c>
      <c r="B17" s="79">
        <v>1200</v>
      </c>
      <c r="C17" s="208">
        <v>0.68842399670598564</v>
      </c>
      <c r="D17" s="209">
        <v>1.8706306428571422</v>
      </c>
      <c r="E17" s="209">
        <v>3.0568996460865137</v>
      </c>
      <c r="F17" s="209">
        <v>3.7492043568404689</v>
      </c>
      <c r="G17" s="209">
        <v>4.1590742645237322</v>
      </c>
      <c r="H17" s="210">
        <v>4.5598373075918115</v>
      </c>
      <c r="I17" s="211">
        <v>0.56341080790647624</v>
      </c>
      <c r="J17" s="87">
        <v>1.5959998674251346</v>
      </c>
      <c r="K17" s="87">
        <v>2.6081105046126445</v>
      </c>
      <c r="L17" s="87">
        <v>3.1987766688819796</v>
      </c>
      <c r="M17" s="87">
        <v>3.5484728105665342</v>
      </c>
      <c r="N17" s="88">
        <v>3.8903990834242355</v>
      </c>
      <c r="O17" s="211">
        <v>0.44451820701942263</v>
      </c>
      <c r="P17" s="87">
        <v>1.3227451186128012</v>
      </c>
      <c r="Q17" s="87">
        <v>2.161570003351502</v>
      </c>
      <c r="R17" s="87">
        <v>2.6511068770465491</v>
      </c>
      <c r="S17" s="87">
        <v>2.9409307510028997</v>
      </c>
      <c r="T17" s="88">
        <v>3.2243150529563014</v>
      </c>
      <c r="U17" s="212">
        <v>9.4</v>
      </c>
      <c r="V17" s="215">
        <v>102677.33879160798</v>
      </c>
      <c r="W17" s="215">
        <v>103934.399904608</v>
      </c>
      <c r="X17" s="215">
        <v>111918.88256460796</v>
      </c>
      <c r="Y17" s="215">
        <v>106849.39595010801</v>
      </c>
      <c r="Z17" s="215">
        <v>119530.53607560799</v>
      </c>
      <c r="AA17" s="37">
        <v>3350</v>
      </c>
      <c r="AB17" s="37">
        <v>5680</v>
      </c>
      <c r="AC17" s="37">
        <v>6107</v>
      </c>
      <c r="AD17" s="37">
        <v>6718</v>
      </c>
      <c r="AE17" s="37">
        <v>8134</v>
      </c>
      <c r="AF17" s="37">
        <v>14295</v>
      </c>
      <c r="AG17" s="37">
        <v>1.2</v>
      </c>
      <c r="AH17" s="37">
        <v>52367.441280000014</v>
      </c>
      <c r="AI17" s="37">
        <v>1.2</v>
      </c>
      <c r="AJ17" s="196">
        <v>7750</v>
      </c>
      <c r="AK17" s="196">
        <f t="shared" si="0"/>
        <v>9300</v>
      </c>
      <c r="AL17" s="200">
        <f t="shared" si="1"/>
        <v>93377.338791607981</v>
      </c>
      <c r="AM17" s="196">
        <v>4310</v>
      </c>
      <c r="AN17" s="196">
        <v>8512</v>
      </c>
      <c r="AO17" s="196">
        <v>13352</v>
      </c>
      <c r="AP17" s="196">
        <v>10279</v>
      </c>
      <c r="AQ17" s="196">
        <v>17966</v>
      </c>
    </row>
    <row r="18" spans="1:43" ht="13" x14ac:dyDescent="0.3">
      <c r="A18" s="92" t="s">
        <v>340</v>
      </c>
      <c r="B18" s="82">
        <v>1300</v>
      </c>
      <c r="C18" s="202">
        <v>0.77387449320609503</v>
      </c>
      <c r="D18" s="172">
        <v>2.1703057499999994</v>
      </c>
      <c r="E18" s="172">
        <v>3.5542862537675992</v>
      </c>
      <c r="F18" s="172">
        <v>4.3616121829805481</v>
      </c>
      <c r="G18" s="172">
        <v>4.8396727752776867</v>
      </c>
      <c r="H18" s="203">
        <v>5.3071086921904458</v>
      </c>
      <c r="I18" s="182">
        <v>0.63334406633369156</v>
      </c>
      <c r="J18" s="176">
        <v>1.8516791128693881</v>
      </c>
      <c r="K18" s="176">
        <v>3.0324748562548161</v>
      </c>
      <c r="L18" s="176">
        <v>3.7212757592619101</v>
      </c>
      <c r="M18" s="176">
        <v>4.1291513839026228</v>
      </c>
      <c r="N18" s="177">
        <v>4.5279621615786745</v>
      </c>
      <c r="O18" s="182">
        <v>0.49969394417399271</v>
      </c>
      <c r="P18" s="176">
        <v>1.5346489418804148</v>
      </c>
      <c r="Q18" s="176">
        <v>2.5132779740755655</v>
      </c>
      <c r="R18" s="176">
        <v>3.0841477158247526</v>
      </c>
      <c r="S18" s="176">
        <v>3.4221900318088152</v>
      </c>
      <c r="T18" s="177">
        <v>3.752719513789438</v>
      </c>
      <c r="U18" s="205">
        <v>11.9</v>
      </c>
      <c r="V18" s="215">
        <v>111196.46276229873</v>
      </c>
      <c r="W18" s="215">
        <v>112558.27896804873</v>
      </c>
      <c r="X18" s="215">
        <v>121208.13518304875</v>
      </c>
      <c r="Y18" s="215">
        <v>115716.19135067372</v>
      </c>
      <c r="Z18" s="215">
        <v>129454.09315329875</v>
      </c>
      <c r="AA18" s="37">
        <v>3350</v>
      </c>
      <c r="AB18" s="37">
        <v>5680</v>
      </c>
      <c r="AC18" s="37">
        <v>6107</v>
      </c>
      <c r="AD18" s="37">
        <v>6718</v>
      </c>
      <c r="AE18" s="37">
        <v>8134</v>
      </c>
      <c r="AF18" s="37">
        <v>14295</v>
      </c>
      <c r="AG18" s="37">
        <v>1.3</v>
      </c>
      <c r="AH18" s="37">
        <v>56712.360320000007</v>
      </c>
      <c r="AI18" s="37">
        <v>1.3</v>
      </c>
      <c r="AJ18" s="196">
        <v>7750</v>
      </c>
      <c r="AK18" s="196">
        <f t="shared" si="0"/>
        <v>10075</v>
      </c>
      <c r="AL18" s="200">
        <f t="shared" si="1"/>
        <v>101121.46276229873</v>
      </c>
      <c r="AM18" s="196">
        <v>4310</v>
      </c>
      <c r="AN18" s="196">
        <v>8512</v>
      </c>
      <c r="AO18" s="196">
        <v>13352</v>
      </c>
      <c r="AP18" s="196">
        <v>10279</v>
      </c>
      <c r="AQ18" s="196">
        <v>17966</v>
      </c>
    </row>
    <row r="19" spans="1:43" ht="13" x14ac:dyDescent="0.3">
      <c r="A19" s="91" t="s">
        <v>341</v>
      </c>
      <c r="B19" s="79">
        <v>1400</v>
      </c>
      <c r="C19" s="208">
        <v>0.85932498970620463</v>
      </c>
      <c r="D19" s="209">
        <v>2.4650408571428568</v>
      </c>
      <c r="E19" s="209">
        <v>4.0467328614486844</v>
      </c>
      <c r="F19" s="209">
        <v>4.968931809120626</v>
      </c>
      <c r="G19" s="209">
        <v>5.5151336860316427</v>
      </c>
      <c r="H19" s="210">
        <v>6.0491930767890816</v>
      </c>
      <c r="I19" s="211">
        <v>0.7032773247609071</v>
      </c>
      <c r="J19" s="87">
        <v>2.1031436089320974</v>
      </c>
      <c r="K19" s="87">
        <v>3.4526244585154431</v>
      </c>
      <c r="L19" s="87">
        <v>4.2394336577788483</v>
      </c>
      <c r="M19" s="87">
        <v>4.7054466178819059</v>
      </c>
      <c r="N19" s="88">
        <v>5.1610997528824933</v>
      </c>
      <c r="O19" s="211">
        <v>0.55486968132856296</v>
      </c>
      <c r="P19" s="87">
        <v>1.7430596325454499</v>
      </c>
      <c r="Q19" s="87">
        <v>2.8614928121970502</v>
      </c>
      <c r="R19" s="87">
        <v>3.5135906280222988</v>
      </c>
      <c r="S19" s="87">
        <v>3.8998164547080498</v>
      </c>
      <c r="T19" s="88">
        <v>4.2774561853898687</v>
      </c>
      <c r="U19" s="212">
        <v>13</v>
      </c>
      <c r="V19" s="215">
        <v>119655.8732472136</v>
      </c>
      <c r="W19" s="215">
        <v>121122.4445457136</v>
      </c>
      <c r="X19" s="215">
        <v>130437.67431571359</v>
      </c>
      <c r="Y19" s="215">
        <v>124523.27326546358</v>
      </c>
      <c r="Z19" s="215">
        <v>139317.93674521361</v>
      </c>
      <c r="AA19" s="37">
        <v>3350</v>
      </c>
      <c r="AB19" s="37">
        <v>5680</v>
      </c>
      <c r="AC19" s="37">
        <v>6107</v>
      </c>
      <c r="AD19" s="37">
        <v>6718</v>
      </c>
      <c r="AE19" s="37">
        <v>8134</v>
      </c>
      <c r="AF19" s="37">
        <v>14295</v>
      </c>
      <c r="AG19" s="37">
        <v>1.4</v>
      </c>
      <c r="AH19" s="37">
        <v>61026.82432</v>
      </c>
      <c r="AI19" s="37">
        <v>1.4</v>
      </c>
      <c r="AJ19" s="196">
        <v>7750</v>
      </c>
      <c r="AK19" s="196">
        <f t="shared" si="0"/>
        <v>10850</v>
      </c>
      <c r="AL19" s="200">
        <f t="shared" si="1"/>
        <v>108805.8732472136</v>
      </c>
      <c r="AM19" s="196">
        <v>4310</v>
      </c>
      <c r="AN19" s="196">
        <v>8512</v>
      </c>
      <c r="AO19" s="196">
        <v>13352</v>
      </c>
      <c r="AP19" s="196">
        <v>10279</v>
      </c>
      <c r="AQ19" s="196">
        <v>17966</v>
      </c>
    </row>
    <row r="20" spans="1:43" ht="13" x14ac:dyDescent="0.3">
      <c r="A20" s="92" t="s">
        <v>342</v>
      </c>
      <c r="B20" s="82">
        <v>1500</v>
      </c>
      <c r="C20" s="202">
        <v>0.93974898641219029</v>
      </c>
      <c r="D20" s="172">
        <v>2.7631959642857136</v>
      </c>
      <c r="E20" s="172">
        <v>4.5425994691297698</v>
      </c>
      <c r="F20" s="172">
        <v>5.5797740352607041</v>
      </c>
      <c r="G20" s="172">
        <v>6.1941513967855988</v>
      </c>
      <c r="H20" s="203">
        <v>6.7948684613877166</v>
      </c>
      <c r="I20" s="182">
        <v>0.76909686210416883</v>
      </c>
      <c r="J20" s="176">
        <v>2.3575260084127985</v>
      </c>
      <c r="K20" s="176">
        <v>3.8756919641940626</v>
      </c>
      <c r="L20" s="176">
        <v>4.7605969968163198</v>
      </c>
      <c r="M20" s="176">
        <v>5.2847764714159018</v>
      </c>
      <c r="N20" s="177">
        <v>5.7973011427752033</v>
      </c>
      <c r="O20" s="182">
        <v>0.6067997868858056</v>
      </c>
      <c r="P20" s="176">
        <v>1.9538886457815006</v>
      </c>
      <c r="Q20" s="176">
        <v>3.212125972889551</v>
      </c>
      <c r="R20" s="176">
        <v>3.945524412467992</v>
      </c>
      <c r="S20" s="176">
        <v>4.3799579330811405</v>
      </c>
      <c r="T20" s="177">
        <v>4.8047320956898654</v>
      </c>
      <c r="U20" s="205">
        <v>14</v>
      </c>
      <c r="V20" s="215">
        <v>128145.14047501647</v>
      </c>
      <c r="W20" s="215">
        <v>129716.46686626646</v>
      </c>
      <c r="X20" s="215">
        <v>139697.07019126645</v>
      </c>
      <c r="Y20" s="215">
        <v>133360.21192314147</v>
      </c>
      <c r="Z20" s="215">
        <v>149211.63708001643</v>
      </c>
      <c r="AA20" s="37">
        <v>3350</v>
      </c>
      <c r="AB20" s="37">
        <v>5680</v>
      </c>
      <c r="AC20" s="37">
        <v>6107</v>
      </c>
      <c r="AD20" s="37">
        <v>6718</v>
      </c>
      <c r="AE20" s="37">
        <v>8134</v>
      </c>
      <c r="AF20" s="37">
        <v>14295</v>
      </c>
      <c r="AG20" s="37">
        <v>1.5</v>
      </c>
      <c r="AH20" s="37">
        <v>65356.515840000015</v>
      </c>
      <c r="AI20" s="37">
        <v>1.5</v>
      </c>
      <c r="AJ20" s="196">
        <v>7750</v>
      </c>
      <c r="AK20" s="196">
        <f t="shared" si="0"/>
        <v>11625</v>
      </c>
      <c r="AL20" s="200">
        <f t="shared" si="1"/>
        <v>116520.14047501647</v>
      </c>
      <c r="AM20" s="196">
        <v>4310</v>
      </c>
      <c r="AN20" s="196">
        <v>8512</v>
      </c>
      <c r="AO20" s="196">
        <v>13352</v>
      </c>
      <c r="AP20" s="196">
        <v>10279</v>
      </c>
      <c r="AQ20" s="196">
        <v>17966</v>
      </c>
    </row>
    <row r="21" spans="1:43" ht="13" x14ac:dyDescent="0.3">
      <c r="A21" s="91" t="s">
        <v>343</v>
      </c>
      <c r="B21" s="79">
        <v>1600</v>
      </c>
      <c r="C21" s="208">
        <v>1.0251994829122997</v>
      </c>
      <c r="D21" s="209">
        <v>3.0628710714285701</v>
      </c>
      <c r="E21" s="209">
        <v>5.0399860768108553</v>
      </c>
      <c r="F21" s="209">
        <v>6.1921818614007824</v>
      </c>
      <c r="G21" s="209">
        <v>6.8747499075395542</v>
      </c>
      <c r="H21" s="210">
        <v>7.5421398459863527</v>
      </c>
      <c r="I21" s="211">
        <v>0.83903012053138426</v>
      </c>
      <c r="J21" s="87">
        <v>2.6132052538570516</v>
      </c>
      <c r="K21" s="87">
        <v>4.3000563158362342</v>
      </c>
      <c r="L21" s="87">
        <v>5.2830960871962489</v>
      </c>
      <c r="M21" s="87">
        <v>5.8654550447519913</v>
      </c>
      <c r="N21" s="88">
        <v>6.4348642209296445</v>
      </c>
      <c r="O21" s="211">
        <v>0.66197552404037563</v>
      </c>
      <c r="P21" s="87">
        <v>2.1657924690491139</v>
      </c>
      <c r="Q21" s="87">
        <v>3.5638339436136151</v>
      </c>
      <c r="R21" s="87">
        <v>4.3785652512461946</v>
      </c>
      <c r="S21" s="87">
        <v>4.8612172138870573</v>
      </c>
      <c r="T21" s="88">
        <v>5.3331365565230033</v>
      </c>
      <c r="U21" s="212">
        <v>14</v>
      </c>
      <c r="V21" s="215">
        <v>136266.17454053467</v>
      </c>
      <c r="W21" s="215">
        <v>137942.2560245347</v>
      </c>
      <c r="X21" s="215">
        <v>148588.2329045347</v>
      </c>
      <c r="Y21" s="215">
        <v>141828.91741853472</v>
      </c>
      <c r="Z21" s="215">
        <v>158737.10425253469</v>
      </c>
      <c r="AA21" s="37">
        <v>3350</v>
      </c>
      <c r="AB21" s="37">
        <v>5680</v>
      </c>
      <c r="AC21" s="37">
        <v>6107</v>
      </c>
      <c r="AD21" s="37">
        <v>6718</v>
      </c>
      <c r="AE21" s="37">
        <v>8134</v>
      </c>
      <c r="AF21" s="37">
        <v>14295</v>
      </c>
      <c r="AG21" s="37">
        <v>1.6</v>
      </c>
      <c r="AH21" s="37">
        <v>69498.40128000002</v>
      </c>
      <c r="AI21" s="37">
        <v>1.6</v>
      </c>
      <c r="AJ21" s="196">
        <v>7750</v>
      </c>
      <c r="AK21" s="196">
        <f t="shared" si="0"/>
        <v>12400</v>
      </c>
      <c r="AL21" s="200">
        <f t="shared" si="1"/>
        <v>123866.17454053467</v>
      </c>
      <c r="AM21" s="196">
        <v>4310</v>
      </c>
      <c r="AN21" s="196">
        <v>8512</v>
      </c>
      <c r="AO21" s="196">
        <v>13352</v>
      </c>
      <c r="AP21" s="196">
        <v>10279</v>
      </c>
      <c r="AQ21" s="196">
        <v>17966</v>
      </c>
    </row>
    <row r="22" spans="1:43" ht="13" x14ac:dyDescent="0.3">
      <c r="A22" s="92" t="s">
        <v>344</v>
      </c>
      <c r="B22" s="82">
        <v>1700</v>
      </c>
      <c r="C22" s="202">
        <v>1.1106499794124094</v>
      </c>
      <c r="D22" s="172">
        <v>3.3576061785714275</v>
      </c>
      <c r="E22" s="172">
        <v>5.5324326844919405</v>
      </c>
      <c r="F22" s="172">
        <v>6.7995014875408604</v>
      </c>
      <c r="G22" s="172">
        <v>7.5502108182935093</v>
      </c>
      <c r="H22" s="203">
        <v>8.2842242305849858</v>
      </c>
      <c r="I22" s="182">
        <v>0.9089633789585998</v>
      </c>
      <c r="J22" s="176">
        <v>2.8646697499197611</v>
      </c>
      <c r="K22" s="176">
        <v>4.7202059180968616</v>
      </c>
      <c r="L22" s="176">
        <v>5.8012539857131875</v>
      </c>
      <c r="M22" s="176">
        <v>6.4417502787312744</v>
      </c>
      <c r="N22" s="177">
        <v>7.0680018122334607</v>
      </c>
      <c r="O22" s="182">
        <v>0.71715126119494588</v>
      </c>
      <c r="P22" s="176">
        <v>2.3742031597141491</v>
      </c>
      <c r="Q22" s="176">
        <v>3.9120487817350997</v>
      </c>
      <c r="R22" s="176">
        <v>4.8080081634437413</v>
      </c>
      <c r="S22" s="176">
        <v>5.338843636786291</v>
      </c>
      <c r="T22" s="177">
        <v>5.8578732281234318</v>
      </c>
      <c r="U22" s="205">
        <v>16.600000000000001</v>
      </c>
      <c r="V22" s="215">
        <v>144755.44176833754</v>
      </c>
      <c r="W22" s="215">
        <v>146536.27834508751</v>
      </c>
      <c r="X22" s="215">
        <v>157847.62878008751</v>
      </c>
      <c r="Y22" s="215">
        <v>150665.85607621251</v>
      </c>
      <c r="Z22" s="215">
        <v>168630.80458733751</v>
      </c>
      <c r="AA22" s="37">
        <v>3350</v>
      </c>
      <c r="AB22" s="37">
        <v>5680</v>
      </c>
      <c r="AC22" s="37">
        <v>6107</v>
      </c>
      <c r="AD22" s="37">
        <v>6718</v>
      </c>
      <c r="AE22" s="37">
        <v>8134</v>
      </c>
      <c r="AF22" s="37">
        <v>14295</v>
      </c>
      <c r="AG22" s="37">
        <v>1.7</v>
      </c>
      <c r="AH22" s="37">
        <v>73828.092800000013</v>
      </c>
      <c r="AI22" s="37">
        <v>1.7</v>
      </c>
      <c r="AJ22" s="196">
        <v>7750</v>
      </c>
      <c r="AK22" s="196">
        <f t="shared" si="0"/>
        <v>13175</v>
      </c>
      <c r="AL22" s="200">
        <f t="shared" si="1"/>
        <v>131580.44176833754</v>
      </c>
      <c r="AM22" s="196">
        <v>4310</v>
      </c>
      <c r="AN22" s="196">
        <v>8512</v>
      </c>
      <c r="AO22" s="196">
        <v>13352</v>
      </c>
      <c r="AP22" s="196">
        <v>10279</v>
      </c>
      <c r="AQ22" s="196">
        <v>17966</v>
      </c>
    </row>
    <row r="23" spans="1:43" ht="13" x14ac:dyDescent="0.3">
      <c r="A23" s="91" t="s">
        <v>345</v>
      </c>
      <c r="B23" s="79">
        <v>1800</v>
      </c>
      <c r="C23" s="208">
        <v>1.1910739761183948</v>
      </c>
      <c r="D23" s="209">
        <v>3.6557612857142843</v>
      </c>
      <c r="E23" s="209">
        <v>6.0282992921730267</v>
      </c>
      <c r="F23" s="209">
        <v>7.4103437136809385</v>
      </c>
      <c r="G23" s="209">
        <v>8.2292285290474645</v>
      </c>
      <c r="H23" s="210">
        <v>9.0298996151836217</v>
      </c>
      <c r="I23" s="211">
        <v>0.97478291630186142</v>
      </c>
      <c r="J23" s="87">
        <v>3.1190521494004622</v>
      </c>
      <c r="K23" s="87">
        <v>5.1432734237754811</v>
      </c>
      <c r="L23" s="87">
        <v>6.322417324750659</v>
      </c>
      <c r="M23" s="87">
        <v>7.0210801322652685</v>
      </c>
      <c r="N23" s="88">
        <v>7.7042032021261724</v>
      </c>
      <c r="O23" s="211">
        <v>0.76908136675218841</v>
      </c>
      <c r="P23" s="87">
        <v>2.5850321729501995</v>
      </c>
      <c r="Q23" s="87">
        <v>4.2626819424276015</v>
      </c>
      <c r="R23" s="87">
        <v>5.2399419478894345</v>
      </c>
      <c r="S23" s="87">
        <v>5.8189851151593812</v>
      </c>
      <c r="T23" s="88">
        <v>6.3851491384234293</v>
      </c>
      <c r="U23" s="212">
        <v>17.600000000000001</v>
      </c>
      <c r="V23" s="215">
        <v>153244.70899614028</v>
      </c>
      <c r="W23" s="215">
        <v>155130.3006656403</v>
      </c>
      <c r="X23" s="215">
        <v>167107.02465564033</v>
      </c>
      <c r="Y23" s="215">
        <v>159502.7947338903</v>
      </c>
      <c r="Z23" s="215">
        <v>178524.50492214033</v>
      </c>
      <c r="AA23" s="37">
        <v>3350</v>
      </c>
      <c r="AB23" s="37">
        <v>5680</v>
      </c>
      <c r="AC23" s="37">
        <v>6107</v>
      </c>
      <c r="AD23" s="37">
        <v>6718</v>
      </c>
      <c r="AE23" s="37">
        <v>8134</v>
      </c>
      <c r="AF23" s="37">
        <v>14295</v>
      </c>
      <c r="AG23" s="37">
        <v>1.8</v>
      </c>
      <c r="AH23" s="37">
        <v>78157.784320000006</v>
      </c>
      <c r="AI23" s="37">
        <v>1.8</v>
      </c>
      <c r="AJ23" s="196">
        <v>7750</v>
      </c>
      <c r="AK23" s="196">
        <f t="shared" si="0"/>
        <v>13950</v>
      </c>
      <c r="AL23" s="200">
        <f t="shared" si="1"/>
        <v>139294.70899614028</v>
      </c>
      <c r="AM23" s="196">
        <v>4310</v>
      </c>
      <c r="AN23" s="196">
        <v>8512</v>
      </c>
      <c r="AO23" s="196">
        <v>13352</v>
      </c>
      <c r="AP23" s="196">
        <v>10279</v>
      </c>
      <c r="AQ23" s="196">
        <v>17966</v>
      </c>
    </row>
    <row r="24" spans="1:43" ht="13" x14ac:dyDescent="0.3">
      <c r="A24" s="92" t="s">
        <v>346</v>
      </c>
      <c r="B24" s="82">
        <v>1900</v>
      </c>
      <c r="C24" s="202">
        <v>1.2765244726185045</v>
      </c>
      <c r="D24" s="172">
        <v>3.6933812857142847</v>
      </c>
      <c r="E24" s="172">
        <v>6.0659192921730272</v>
      </c>
      <c r="F24" s="172">
        <v>7.4490923136809384</v>
      </c>
      <c r="G24" s="172">
        <v>8.2683533290474642</v>
      </c>
      <c r="H24" s="203">
        <v>9.0694006151836231</v>
      </c>
      <c r="I24" s="182">
        <v>1.0447161747290772</v>
      </c>
      <c r="J24" s="176">
        <v>3.1511490869983776</v>
      </c>
      <c r="K24" s="176">
        <v>5.175370361373397</v>
      </c>
      <c r="L24" s="176">
        <v>6.3554771704765107</v>
      </c>
      <c r="M24" s="176">
        <v>7.0544609473671001</v>
      </c>
      <c r="N24" s="177">
        <v>7.7379049866039837</v>
      </c>
      <c r="O24" s="182">
        <v>0.82425710390675866</v>
      </c>
      <c r="P24" s="176">
        <v>2.6116337212313772</v>
      </c>
      <c r="Q24" s="176">
        <v>4.2892834907087787</v>
      </c>
      <c r="R24" s="176">
        <v>5.2673415426190466</v>
      </c>
      <c r="S24" s="176">
        <v>5.8466507253718056</v>
      </c>
      <c r="T24" s="177">
        <v>6.413080764118666</v>
      </c>
      <c r="U24" s="205">
        <v>18.7</v>
      </c>
      <c r="V24" s="215">
        <v>161733.97622394314</v>
      </c>
      <c r="W24" s="215">
        <v>163724.32298619312</v>
      </c>
      <c r="X24" s="215">
        <v>176366.42053119311</v>
      </c>
      <c r="Y24" s="215">
        <v>168339.73339156812</v>
      </c>
      <c r="Z24" s="215">
        <v>188418.20525694313</v>
      </c>
      <c r="AA24" s="37">
        <v>3350</v>
      </c>
      <c r="AB24" s="37">
        <v>5680</v>
      </c>
      <c r="AC24" s="37">
        <v>6107</v>
      </c>
      <c r="AD24" s="37">
        <v>6718</v>
      </c>
      <c r="AE24" s="37">
        <v>8134</v>
      </c>
      <c r="AF24" s="37">
        <v>14295</v>
      </c>
      <c r="AG24" s="37">
        <v>1.9</v>
      </c>
      <c r="AH24" s="37">
        <v>82487.475839999999</v>
      </c>
      <c r="AI24" s="37">
        <v>1.9</v>
      </c>
      <c r="AJ24" s="196">
        <v>7750</v>
      </c>
      <c r="AK24" s="196">
        <f t="shared" si="0"/>
        <v>14725</v>
      </c>
      <c r="AL24" s="200">
        <f t="shared" si="1"/>
        <v>147008.97622394314</v>
      </c>
      <c r="AM24" s="196">
        <v>4310</v>
      </c>
      <c r="AN24" s="196">
        <v>8512</v>
      </c>
      <c r="AO24" s="196">
        <v>13352</v>
      </c>
      <c r="AP24" s="196">
        <v>10279</v>
      </c>
      <c r="AQ24" s="196">
        <v>17966</v>
      </c>
    </row>
    <row r="25" spans="1:43" ht="13" x14ac:dyDescent="0.3">
      <c r="A25" s="91" t="s">
        <v>347</v>
      </c>
      <c r="B25" s="79">
        <v>2000</v>
      </c>
      <c r="C25" s="208">
        <v>1.361974969118614</v>
      </c>
      <c r="D25" s="209">
        <v>3.9919163928571417</v>
      </c>
      <c r="E25" s="209">
        <v>6.5621658998541132</v>
      </c>
      <c r="F25" s="209">
        <v>8.0603259398210181</v>
      </c>
      <c r="G25" s="209">
        <v>8.9477662398014211</v>
      </c>
      <c r="H25" s="210">
        <v>9.815474999782257</v>
      </c>
      <c r="I25" s="211">
        <v>1.1146494331562926</v>
      </c>
      <c r="J25" s="87">
        <v>3.405855697969967</v>
      </c>
      <c r="K25" s="87">
        <v>5.5987620785429053</v>
      </c>
      <c r="L25" s="87">
        <v>6.876974447349598</v>
      </c>
      <c r="M25" s="87">
        <v>7.6341279808516207</v>
      </c>
      <c r="N25" s="88">
        <v>8.3744467985621256</v>
      </c>
      <c r="O25" s="211">
        <v>0.8794328410613288</v>
      </c>
      <c r="P25" s="87">
        <v>2.8227314369753187</v>
      </c>
      <c r="Q25" s="87">
        <v>4.6401853539091702</v>
      </c>
      <c r="R25" s="87">
        <v>5.6995520906478676</v>
      </c>
      <c r="S25" s="87">
        <v>6.3270716543531034</v>
      </c>
      <c r="T25" s="88">
        <v>6.9406388120519473</v>
      </c>
      <c r="U25" s="212">
        <v>18.7</v>
      </c>
      <c r="V25" s="215">
        <v>169887.35509425667</v>
      </c>
      <c r="W25" s="215">
        <v>171982.45694925671</v>
      </c>
      <c r="X25" s="215">
        <v>185289.92804925668</v>
      </c>
      <c r="Y25" s="215">
        <v>176840.78369175663</v>
      </c>
      <c r="Z25" s="215">
        <v>197976.01723425672</v>
      </c>
      <c r="AA25" s="37">
        <v>3350</v>
      </c>
      <c r="AB25" s="37">
        <v>5680</v>
      </c>
      <c r="AC25" s="37">
        <v>6107</v>
      </c>
      <c r="AD25" s="37">
        <v>6718</v>
      </c>
      <c r="AE25" s="37">
        <v>8134</v>
      </c>
      <c r="AF25" s="37">
        <v>14295</v>
      </c>
      <c r="AG25" s="37">
        <v>2</v>
      </c>
      <c r="AH25" s="37">
        <v>86645.857760000014</v>
      </c>
      <c r="AI25" s="37">
        <v>2</v>
      </c>
      <c r="AJ25" s="196">
        <v>7750</v>
      </c>
      <c r="AK25" s="196">
        <f t="shared" si="0"/>
        <v>15500</v>
      </c>
      <c r="AL25" s="200">
        <f t="shared" si="1"/>
        <v>154387.35509425667</v>
      </c>
      <c r="AM25" s="196">
        <v>4310</v>
      </c>
      <c r="AN25" s="196">
        <v>8512</v>
      </c>
      <c r="AO25" s="196">
        <v>13352</v>
      </c>
      <c r="AP25" s="196">
        <v>10279</v>
      </c>
      <c r="AQ25" s="196">
        <v>17966</v>
      </c>
    </row>
    <row r="26" spans="1:43" ht="13" x14ac:dyDescent="0.3">
      <c r="A26" s="92" t="s">
        <v>348</v>
      </c>
      <c r="B26" s="82">
        <v>2100</v>
      </c>
      <c r="C26" s="202">
        <v>1.4423989658245995</v>
      </c>
      <c r="D26" s="172">
        <v>4.290071499999998</v>
      </c>
      <c r="E26" s="172">
        <v>7.0580325075351977</v>
      </c>
      <c r="F26" s="172">
        <v>8.6711681659610953</v>
      </c>
      <c r="G26" s="172">
        <v>9.6267839505553727</v>
      </c>
      <c r="H26" s="203">
        <v>10.561150384380895</v>
      </c>
      <c r="I26" s="182">
        <v>1.1804689704995541</v>
      </c>
      <c r="J26" s="176">
        <v>3.6602380974506676</v>
      </c>
      <c r="K26" s="176">
        <v>6.0218295842215239</v>
      </c>
      <c r="L26" s="176">
        <v>7.3981377863870676</v>
      </c>
      <c r="M26" s="176">
        <v>8.2134578343856113</v>
      </c>
      <c r="N26" s="177">
        <v>9.0106481884548373</v>
      </c>
      <c r="O26" s="182">
        <v>0.93136294661857133</v>
      </c>
      <c r="P26" s="176">
        <v>3.0335604502113691</v>
      </c>
      <c r="Q26" s="176">
        <v>4.9908185146016706</v>
      </c>
      <c r="R26" s="176">
        <v>6.1314858750935599</v>
      </c>
      <c r="S26" s="176">
        <v>6.8072131327261918</v>
      </c>
      <c r="T26" s="177">
        <v>7.4679147223519458</v>
      </c>
      <c r="U26" s="205">
        <v>22.3</v>
      </c>
      <c r="V26" s="215">
        <v>178344.27751726424</v>
      </c>
      <c r="W26" s="215">
        <v>180544.13446501424</v>
      </c>
      <c r="X26" s="215">
        <v>194516.97912001424</v>
      </c>
      <c r="Y26" s="215">
        <v>185645.37754463925</v>
      </c>
      <c r="Z26" s="215">
        <v>207837.37276426426</v>
      </c>
      <c r="AA26" s="37">
        <v>3350</v>
      </c>
      <c r="AB26" s="37">
        <v>5680</v>
      </c>
      <c r="AC26" s="37">
        <v>6107</v>
      </c>
      <c r="AD26" s="37">
        <v>6718</v>
      </c>
      <c r="AE26" s="37">
        <v>8134</v>
      </c>
      <c r="AF26" s="37">
        <v>14295</v>
      </c>
      <c r="AG26" s="37">
        <v>2.1</v>
      </c>
      <c r="AH26" s="37">
        <v>90959.052800000005</v>
      </c>
      <c r="AI26" s="37">
        <v>2.1</v>
      </c>
      <c r="AJ26" s="196">
        <v>7750</v>
      </c>
      <c r="AK26" s="196">
        <f t="shared" si="0"/>
        <v>16275</v>
      </c>
      <c r="AL26" s="200">
        <f t="shared" si="1"/>
        <v>162069.27751726424</v>
      </c>
      <c r="AM26" s="196">
        <v>4310</v>
      </c>
      <c r="AN26" s="196">
        <v>8512</v>
      </c>
      <c r="AO26" s="196">
        <v>13352</v>
      </c>
      <c r="AP26" s="196">
        <v>10279</v>
      </c>
      <c r="AQ26" s="196">
        <v>17966</v>
      </c>
    </row>
    <row r="27" spans="1:43" ht="13" x14ac:dyDescent="0.3">
      <c r="A27" s="91" t="s">
        <v>349</v>
      </c>
      <c r="B27" s="79">
        <v>2200</v>
      </c>
      <c r="C27" s="208">
        <v>1.5278494623247092</v>
      </c>
      <c r="D27" s="209">
        <v>4.5859466071428558</v>
      </c>
      <c r="E27" s="209">
        <v>7.5516191152162842</v>
      </c>
      <c r="F27" s="209">
        <v>9.2796619921011736</v>
      </c>
      <c r="G27" s="209">
        <v>10.303430461309331</v>
      </c>
      <c r="H27" s="210">
        <v>11.304431768979528</v>
      </c>
      <c r="I27" s="211">
        <v>1.2504022289267698</v>
      </c>
      <c r="J27" s="87">
        <v>3.9126752279860413</v>
      </c>
      <c r="K27" s="87">
        <v>6.442951820954816</v>
      </c>
      <c r="L27" s="87">
        <v>7.9172974984108508</v>
      </c>
      <c r="M27" s="87">
        <v>8.7907646082164685</v>
      </c>
      <c r="N27" s="88">
        <v>9.644807045954952</v>
      </c>
      <c r="O27" s="211">
        <v>0.98653868377314158</v>
      </c>
      <c r="P27" s="87">
        <v>3.2427772484000763</v>
      </c>
      <c r="Q27" s="87">
        <v>5.3398394602468287</v>
      </c>
      <c r="R27" s="87">
        <v>6.5617590780404891</v>
      </c>
      <c r="S27" s="87">
        <v>7.2856779074500464</v>
      </c>
      <c r="T27" s="88">
        <v>7.99349780685223</v>
      </c>
      <c r="U27" s="212">
        <v>23.4</v>
      </c>
      <c r="V27" s="215">
        <v>186833.54474506708</v>
      </c>
      <c r="W27" s="215">
        <v>189138.15678556712</v>
      </c>
      <c r="X27" s="215">
        <v>203776.37499556705</v>
      </c>
      <c r="Y27" s="215">
        <v>194482.31620231707</v>
      </c>
      <c r="Z27" s="215">
        <v>217731.07309906706</v>
      </c>
      <c r="AA27" s="37">
        <v>3350</v>
      </c>
      <c r="AB27" s="37">
        <v>5680</v>
      </c>
      <c r="AC27" s="37">
        <v>6107</v>
      </c>
      <c r="AD27" s="37">
        <v>6718</v>
      </c>
      <c r="AE27" s="37">
        <v>8134</v>
      </c>
      <c r="AF27" s="37">
        <v>14295</v>
      </c>
      <c r="AG27" s="37">
        <v>2.2000000000000002</v>
      </c>
      <c r="AH27" s="37">
        <v>95288.744320000013</v>
      </c>
      <c r="AI27" s="37">
        <v>2.2000000000000002</v>
      </c>
      <c r="AJ27" s="196">
        <v>7750</v>
      </c>
      <c r="AK27" s="196">
        <f t="shared" si="0"/>
        <v>17050</v>
      </c>
      <c r="AL27" s="200">
        <f t="shared" si="1"/>
        <v>169783.54474506708</v>
      </c>
      <c r="AM27" s="196">
        <v>4310</v>
      </c>
      <c r="AN27" s="196">
        <v>8512</v>
      </c>
      <c r="AO27" s="196">
        <v>13352</v>
      </c>
      <c r="AP27" s="196">
        <v>10279</v>
      </c>
      <c r="AQ27" s="196">
        <v>17966</v>
      </c>
    </row>
    <row r="28" spans="1:43" ht="13" x14ac:dyDescent="0.3">
      <c r="A28" s="92" t="s">
        <v>350</v>
      </c>
      <c r="B28" s="82">
        <v>2300</v>
      </c>
      <c r="C28" s="202">
        <v>1.6132999588248189</v>
      </c>
      <c r="D28" s="172">
        <v>4.6224266071428559</v>
      </c>
      <c r="E28" s="172">
        <v>7.5880991152162842</v>
      </c>
      <c r="F28" s="172">
        <v>9.317236392101174</v>
      </c>
      <c r="G28" s="172">
        <v>10.341369661309331</v>
      </c>
      <c r="H28" s="203">
        <v>11.342735768979528</v>
      </c>
      <c r="I28" s="182">
        <v>1.3203354873539854</v>
      </c>
      <c r="J28" s="176">
        <v>3.9437995311112926</v>
      </c>
      <c r="K28" s="176">
        <v>6.4740761240800673</v>
      </c>
      <c r="L28" s="176">
        <v>7.9493555306298598</v>
      </c>
      <c r="M28" s="176">
        <v>8.8231338834667294</v>
      </c>
      <c r="N28" s="177">
        <v>9.6774875642364666</v>
      </c>
      <c r="O28" s="182">
        <v>1.0417144209277118</v>
      </c>
      <c r="P28" s="176">
        <v>3.2685726891575815</v>
      </c>
      <c r="Q28" s="176">
        <v>5.3656349010043334</v>
      </c>
      <c r="R28" s="176">
        <v>6.5883283820207197</v>
      </c>
      <c r="S28" s="176">
        <v>7.3125051658378517</v>
      </c>
      <c r="T28" s="177">
        <v>8.02058301964761</v>
      </c>
      <c r="U28" s="205">
        <v>25.9</v>
      </c>
      <c r="V28" s="215">
        <v>195292.95522998192</v>
      </c>
      <c r="W28" s="215">
        <v>197702.32236323188</v>
      </c>
      <c r="X28" s="215">
        <v>213005.91412823193</v>
      </c>
      <c r="Y28" s="215">
        <v>203289.39811710687</v>
      </c>
      <c r="Z28" s="215">
        <v>227594.91669098186</v>
      </c>
      <c r="AA28" s="37">
        <v>3350</v>
      </c>
      <c r="AB28" s="37">
        <v>5680</v>
      </c>
      <c r="AC28" s="37">
        <v>6107</v>
      </c>
      <c r="AD28" s="37">
        <v>6718</v>
      </c>
      <c r="AE28" s="37">
        <v>8134</v>
      </c>
      <c r="AF28" s="37">
        <v>14295</v>
      </c>
      <c r="AG28" s="37">
        <v>2.2999999999999998</v>
      </c>
      <c r="AH28" s="37">
        <v>99603.208320000005</v>
      </c>
      <c r="AI28" s="37">
        <v>2.2999999999999998</v>
      </c>
      <c r="AJ28" s="196">
        <v>7750</v>
      </c>
      <c r="AK28" s="196">
        <f t="shared" si="0"/>
        <v>17825</v>
      </c>
      <c r="AL28" s="200">
        <f t="shared" si="1"/>
        <v>177467.95522998192</v>
      </c>
      <c r="AM28" s="196">
        <v>4310</v>
      </c>
      <c r="AN28" s="196">
        <v>8512</v>
      </c>
      <c r="AO28" s="196">
        <v>13352</v>
      </c>
      <c r="AP28" s="196">
        <v>10279</v>
      </c>
      <c r="AQ28" s="196">
        <v>17966</v>
      </c>
    </row>
    <row r="29" spans="1:43" ht="13" x14ac:dyDescent="0.3">
      <c r="A29" s="91" t="s">
        <v>351</v>
      </c>
      <c r="B29" s="79">
        <v>2400</v>
      </c>
      <c r="C29" s="208">
        <v>1.6937239555308043</v>
      </c>
      <c r="D29" s="209">
        <v>4.9243817142857136</v>
      </c>
      <c r="E29" s="209">
        <v>8.0877657228973678</v>
      </c>
      <c r="F29" s="209">
        <v>9.9319926182412512</v>
      </c>
      <c r="G29" s="209">
        <v>11.024339372063286</v>
      </c>
      <c r="H29" s="210">
        <v>12.092401153578162</v>
      </c>
      <c r="I29" s="211">
        <v>1.3861550246972469</v>
      </c>
      <c r="J29" s="87">
        <v>4.2014240455008744</v>
      </c>
      <c r="K29" s="87">
        <v>6.9003857446675649</v>
      </c>
      <c r="L29" s="87">
        <v>8.4738582480234772</v>
      </c>
      <c r="M29" s="87">
        <v>9.4058355365059594</v>
      </c>
      <c r="N29" s="88">
        <v>10.3170931747835</v>
      </c>
      <c r="O29" s="211">
        <v>1.0936445264849544</v>
      </c>
      <c r="P29" s="87">
        <v>3.4820887274725396</v>
      </c>
      <c r="Q29" s="87">
        <v>5.7189550867757397</v>
      </c>
      <c r="R29" s="87">
        <v>7.0230298022976863</v>
      </c>
      <c r="S29" s="87">
        <v>7.795441150293005</v>
      </c>
      <c r="T29" s="88">
        <v>8.5506803062804586</v>
      </c>
      <c r="U29" s="212">
        <v>27</v>
      </c>
      <c r="V29" s="215">
        <v>203443.84603838812</v>
      </c>
      <c r="W29" s="215">
        <v>205957.96826438807</v>
      </c>
      <c r="X29" s="215">
        <v>221926.93358438808</v>
      </c>
      <c r="Y29" s="215">
        <v>211787.96035538809</v>
      </c>
      <c r="Z29" s="215">
        <v>237150.24060638808</v>
      </c>
      <c r="AA29" s="37">
        <v>3350</v>
      </c>
      <c r="AB29" s="37">
        <v>5680</v>
      </c>
      <c r="AC29" s="37">
        <v>6107</v>
      </c>
      <c r="AD29" s="37">
        <v>6718</v>
      </c>
      <c r="AE29" s="37">
        <v>8134</v>
      </c>
      <c r="AF29" s="37">
        <v>14295</v>
      </c>
      <c r="AG29" s="37">
        <v>2.4</v>
      </c>
      <c r="AH29" s="37">
        <v>103760.32128</v>
      </c>
      <c r="AI29" s="37">
        <v>2.4</v>
      </c>
      <c r="AJ29" s="196">
        <v>7750</v>
      </c>
      <c r="AK29" s="196">
        <f t="shared" si="0"/>
        <v>18600</v>
      </c>
      <c r="AL29" s="200">
        <f t="shared" si="1"/>
        <v>184843.84603838812</v>
      </c>
      <c r="AM29" s="196">
        <v>4310</v>
      </c>
      <c r="AN29" s="196">
        <v>8512</v>
      </c>
      <c r="AO29" s="196">
        <v>13352</v>
      </c>
      <c r="AP29" s="196">
        <v>10279</v>
      </c>
      <c r="AQ29" s="196">
        <v>17966</v>
      </c>
    </row>
    <row r="30" spans="1:43" ht="13" x14ac:dyDescent="0.3">
      <c r="A30" s="92" t="s">
        <v>352</v>
      </c>
      <c r="B30" s="82">
        <v>2500</v>
      </c>
      <c r="C30" s="202">
        <v>1.7791744520309141</v>
      </c>
      <c r="D30" s="172">
        <v>5.2202568214285696</v>
      </c>
      <c r="E30" s="172">
        <v>8.581352330578456</v>
      </c>
      <c r="F30" s="172">
        <v>10.54048644438133</v>
      </c>
      <c r="G30" s="172">
        <v>11.700985882817244</v>
      </c>
      <c r="H30" s="203">
        <v>12.835682538176799</v>
      </c>
      <c r="I30" s="182">
        <v>1.4560882831244626</v>
      </c>
      <c r="J30" s="176">
        <v>4.4538611760362468</v>
      </c>
      <c r="K30" s="176">
        <v>7.3215079814008588</v>
      </c>
      <c r="L30" s="176">
        <v>8.9930179600472595</v>
      </c>
      <c r="M30" s="176">
        <v>9.9831423103368166</v>
      </c>
      <c r="N30" s="177">
        <v>10.951252032283618</v>
      </c>
      <c r="O30" s="182">
        <v>1.1488202636395246</v>
      </c>
      <c r="P30" s="176">
        <v>3.6913055256612459</v>
      </c>
      <c r="Q30" s="176">
        <v>6.0679760324208987</v>
      </c>
      <c r="R30" s="176">
        <v>7.4533030052446145</v>
      </c>
      <c r="S30" s="176">
        <v>8.2739059250168605</v>
      </c>
      <c r="T30" s="177">
        <v>9.0762633907807455</v>
      </c>
      <c r="U30" s="205">
        <v>28.1</v>
      </c>
      <c r="V30" s="215">
        <v>211903.25652330299</v>
      </c>
      <c r="W30" s="215">
        <v>214522.13384205301</v>
      </c>
      <c r="X30" s="215">
        <v>231156.47271705299</v>
      </c>
      <c r="Y30" s="215">
        <v>220595.042270178</v>
      </c>
      <c r="Z30" s="215">
        <v>247014.084198303</v>
      </c>
      <c r="AA30" s="37">
        <v>3350</v>
      </c>
      <c r="AB30" s="37">
        <v>5680</v>
      </c>
      <c r="AC30" s="37">
        <v>6107</v>
      </c>
      <c r="AD30" s="37">
        <v>6718</v>
      </c>
      <c r="AE30" s="37">
        <v>8134</v>
      </c>
      <c r="AF30" s="37">
        <v>14295</v>
      </c>
      <c r="AG30" s="37">
        <v>2.5</v>
      </c>
      <c r="AH30" s="37">
        <v>108074.78528000003</v>
      </c>
      <c r="AI30" s="37">
        <v>2.5</v>
      </c>
      <c r="AJ30" s="196">
        <v>7750</v>
      </c>
      <c r="AK30" s="196">
        <f t="shared" si="0"/>
        <v>19375</v>
      </c>
      <c r="AL30" s="200">
        <f t="shared" si="1"/>
        <v>192528.25652330299</v>
      </c>
      <c r="AM30" s="196">
        <v>4310</v>
      </c>
      <c r="AN30" s="196">
        <v>8512</v>
      </c>
      <c r="AO30" s="196">
        <v>13352</v>
      </c>
      <c r="AP30" s="196">
        <v>10279</v>
      </c>
      <c r="AQ30" s="196">
        <v>17966</v>
      </c>
    </row>
    <row r="31" spans="1:43" ht="13" x14ac:dyDescent="0.3">
      <c r="A31" s="91" t="s">
        <v>353</v>
      </c>
      <c r="B31" s="79">
        <v>2600</v>
      </c>
      <c r="C31" s="208">
        <v>1.8646249485310231</v>
      </c>
      <c r="D31" s="209">
        <v>5.5149919285714271</v>
      </c>
      <c r="E31" s="209">
        <v>9.0737989382595394</v>
      </c>
      <c r="F31" s="209">
        <v>11.147806070521408</v>
      </c>
      <c r="G31" s="209">
        <v>12.376446793571198</v>
      </c>
      <c r="H31" s="210">
        <v>13.577766922775433</v>
      </c>
      <c r="I31" s="211">
        <v>1.5260215415516778</v>
      </c>
      <c r="J31" s="87">
        <v>4.7053256720989562</v>
      </c>
      <c r="K31" s="87">
        <v>7.7416575836614845</v>
      </c>
      <c r="L31" s="87">
        <v>9.511175858564199</v>
      </c>
      <c r="M31" s="87">
        <v>10.559437544316097</v>
      </c>
      <c r="N31" s="88">
        <v>11.584389623587434</v>
      </c>
      <c r="O31" s="211">
        <v>1.2039960007940944</v>
      </c>
      <c r="P31" s="87">
        <v>3.8997162163262806</v>
      </c>
      <c r="Q31" s="87">
        <v>6.4161908705423825</v>
      </c>
      <c r="R31" s="87">
        <v>7.8827459174421621</v>
      </c>
      <c r="S31" s="87">
        <v>8.7515323479160934</v>
      </c>
      <c r="T31" s="88">
        <v>9.6010000623811749</v>
      </c>
      <c r="U31" s="212">
        <v>28.1</v>
      </c>
      <c r="V31" s="215">
        <v>220422.38049399381</v>
      </c>
      <c r="W31" s="215">
        <v>223146.01290549382</v>
      </c>
      <c r="X31" s="215">
        <v>240445.72533549383</v>
      </c>
      <c r="Y31" s="215">
        <v>229461.83767074379</v>
      </c>
      <c r="Z31" s="215">
        <v>256937.64127599378</v>
      </c>
      <c r="AA31" s="37">
        <v>3350</v>
      </c>
      <c r="AB31" s="37">
        <v>5680</v>
      </c>
      <c r="AC31" s="37">
        <v>6107</v>
      </c>
      <c r="AD31" s="37">
        <v>6718</v>
      </c>
      <c r="AE31" s="37">
        <v>8134</v>
      </c>
      <c r="AF31" s="37">
        <v>14295</v>
      </c>
      <c r="AG31" s="37">
        <v>2.6</v>
      </c>
      <c r="AH31" s="37">
        <v>112419.70432000002</v>
      </c>
      <c r="AI31" s="37">
        <v>2.6</v>
      </c>
      <c r="AJ31" s="196">
        <v>7750</v>
      </c>
      <c r="AK31" s="196">
        <f t="shared" si="0"/>
        <v>20150</v>
      </c>
      <c r="AL31" s="200">
        <f t="shared" si="1"/>
        <v>200272.38049399381</v>
      </c>
      <c r="AM31" s="196">
        <v>4310</v>
      </c>
      <c r="AN31" s="196">
        <v>8512</v>
      </c>
      <c r="AO31" s="196">
        <v>13352</v>
      </c>
      <c r="AP31" s="196">
        <v>10279</v>
      </c>
      <c r="AQ31" s="196">
        <v>17966</v>
      </c>
    </row>
    <row r="32" spans="1:43" ht="13" x14ac:dyDescent="0.3">
      <c r="A32" s="92" t="s">
        <v>354</v>
      </c>
      <c r="B32" s="82">
        <v>2700</v>
      </c>
      <c r="C32" s="202">
        <v>1.9450489452370088</v>
      </c>
      <c r="D32" s="172">
        <v>5.8169470357142847</v>
      </c>
      <c r="E32" s="172">
        <v>9.5734655459406284</v>
      </c>
      <c r="F32" s="172">
        <v>11.762562296661487</v>
      </c>
      <c r="G32" s="172">
        <v>13.059416504325155</v>
      </c>
      <c r="H32" s="203">
        <v>14.327432307374069</v>
      </c>
      <c r="I32" s="182">
        <v>1.5918410788949395</v>
      </c>
      <c r="J32" s="176">
        <v>4.9629501864885386</v>
      </c>
      <c r="K32" s="176">
        <v>8.1679672042489866</v>
      </c>
      <c r="L32" s="176">
        <v>10.035678575957817</v>
      </c>
      <c r="M32" s="176">
        <v>11.142139197355329</v>
      </c>
      <c r="N32" s="177">
        <v>12.22399523413447</v>
      </c>
      <c r="O32" s="182">
        <v>1.2559261063513372</v>
      </c>
      <c r="P32" s="176">
        <v>4.1132322546412388</v>
      </c>
      <c r="Q32" s="176">
        <v>6.7695110563137924</v>
      </c>
      <c r="R32" s="176">
        <v>8.3174473377191287</v>
      </c>
      <c r="S32" s="176">
        <v>9.2344683323712484</v>
      </c>
      <c r="T32" s="177">
        <v>10.131097349014023</v>
      </c>
      <c r="U32" s="205">
        <v>30.6</v>
      </c>
      <c r="V32" s="215">
        <v>228881.79097890866</v>
      </c>
      <c r="W32" s="215">
        <v>231710.17848315864</v>
      </c>
      <c r="X32" s="215">
        <v>249675.26446815865</v>
      </c>
      <c r="Y32" s="215">
        <v>238268.91958553361</v>
      </c>
      <c r="Z32" s="215">
        <v>266801.48486790864</v>
      </c>
      <c r="AA32" s="37">
        <v>3350</v>
      </c>
      <c r="AB32" s="37">
        <v>5680</v>
      </c>
      <c r="AC32" s="37">
        <v>6107</v>
      </c>
      <c r="AD32" s="37">
        <v>6718</v>
      </c>
      <c r="AE32" s="37">
        <v>8134</v>
      </c>
      <c r="AF32" s="37">
        <v>14295</v>
      </c>
      <c r="AG32" s="37">
        <v>2.7</v>
      </c>
      <c r="AH32" s="37">
        <v>116734.16832000001</v>
      </c>
      <c r="AI32" s="37">
        <v>2.7</v>
      </c>
      <c r="AJ32" s="196">
        <v>7750</v>
      </c>
      <c r="AK32" s="196">
        <f t="shared" si="0"/>
        <v>20925</v>
      </c>
      <c r="AL32" s="200">
        <f t="shared" si="1"/>
        <v>207956.79097890866</v>
      </c>
      <c r="AM32" s="196">
        <v>4310</v>
      </c>
      <c r="AN32" s="196">
        <v>8512</v>
      </c>
      <c r="AO32" s="196">
        <v>13352</v>
      </c>
      <c r="AP32" s="196">
        <v>10279</v>
      </c>
      <c r="AQ32" s="196">
        <v>17966</v>
      </c>
    </row>
    <row r="33" spans="1:43" ht="13" x14ac:dyDescent="0.3">
      <c r="A33" s="91" t="s">
        <v>355</v>
      </c>
      <c r="B33" s="79">
        <v>2800</v>
      </c>
      <c r="C33" s="208">
        <v>2.0304994417371187</v>
      </c>
      <c r="D33" s="209">
        <v>6.1128221428571408</v>
      </c>
      <c r="E33" s="209">
        <v>10.067052153621711</v>
      </c>
      <c r="F33" s="209">
        <v>12.371056122801564</v>
      </c>
      <c r="G33" s="209">
        <v>13.736063015079111</v>
      </c>
      <c r="H33" s="210">
        <v>15.070713691972704</v>
      </c>
      <c r="I33" s="211">
        <v>1.6617743373221554</v>
      </c>
      <c r="J33" s="87">
        <v>5.2153873170239109</v>
      </c>
      <c r="K33" s="87">
        <v>8.589089440982276</v>
      </c>
      <c r="L33" s="87">
        <v>10.554838287981598</v>
      </c>
      <c r="M33" s="87">
        <v>11.719445971186184</v>
      </c>
      <c r="N33" s="88">
        <v>12.858154091634585</v>
      </c>
      <c r="O33" s="211">
        <v>1.3111018435059076</v>
      </c>
      <c r="P33" s="87">
        <v>4.3224490528299455</v>
      </c>
      <c r="Q33" s="87">
        <v>7.1185320019589478</v>
      </c>
      <c r="R33" s="87">
        <v>8.747720540666057</v>
      </c>
      <c r="S33" s="87">
        <v>9.7129331070951004</v>
      </c>
      <c r="T33" s="88">
        <v>10.656680433514309</v>
      </c>
      <c r="U33" s="212">
        <v>31.7</v>
      </c>
      <c r="V33" s="215">
        <v>237032.68178731482</v>
      </c>
      <c r="W33" s="215">
        <v>239965.82438431479</v>
      </c>
      <c r="X33" s="215">
        <v>258596.28392431483</v>
      </c>
      <c r="Y33" s="215">
        <v>246767.4818238148</v>
      </c>
      <c r="Z33" s="215">
        <v>276356.80878331477</v>
      </c>
      <c r="AA33" s="37">
        <v>3350</v>
      </c>
      <c r="AB33" s="37">
        <v>5680</v>
      </c>
      <c r="AC33" s="37">
        <v>6107</v>
      </c>
      <c r="AD33" s="37">
        <v>6718</v>
      </c>
      <c r="AE33" s="37">
        <v>8134</v>
      </c>
      <c r="AF33" s="37">
        <v>14295</v>
      </c>
      <c r="AG33" s="37">
        <v>2.8</v>
      </c>
      <c r="AH33" s="37">
        <v>120891.28128000001</v>
      </c>
      <c r="AI33" s="37">
        <v>2.8</v>
      </c>
      <c r="AJ33" s="196">
        <v>7750</v>
      </c>
      <c r="AK33" s="196">
        <f t="shared" si="0"/>
        <v>21700</v>
      </c>
      <c r="AL33" s="200">
        <f t="shared" si="1"/>
        <v>215332.68178731482</v>
      </c>
      <c r="AM33" s="196">
        <v>4310</v>
      </c>
      <c r="AN33" s="196">
        <v>8512</v>
      </c>
      <c r="AO33" s="196">
        <v>13352</v>
      </c>
      <c r="AP33" s="196">
        <v>10279</v>
      </c>
      <c r="AQ33" s="196">
        <v>17966</v>
      </c>
    </row>
    <row r="34" spans="1:43" ht="13" x14ac:dyDescent="0.3">
      <c r="A34" s="92" t="s">
        <v>356</v>
      </c>
      <c r="B34" s="82">
        <v>2900</v>
      </c>
      <c r="C34" s="202">
        <v>2.115949938237228</v>
      </c>
      <c r="D34" s="172">
        <v>6.4075572499999982</v>
      </c>
      <c r="E34" s="172">
        <v>10.559498761302796</v>
      </c>
      <c r="F34" s="172">
        <v>12.978375748941643</v>
      </c>
      <c r="G34" s="172">
        <v>14.411523925833063</v>
      </c>
      <c r="H34" s="203">
        <v>15.81279807657134</v>
      </c>
      <c r="I34" s="182">
        <v>1.7317075957493706</v>
      </c>
      <c r="J34" s="176">
        <v>5.4668518130866204</v>
      </c>
      <c r="K34" s="176">
        <v>9.0092390432429035</v>
      </c>
      <c r="L34" s="176">
        <v>11.072996186498537</v>
      </c>
      <c r="M34" s="176">
        <v>12.295741205165463</v>
      </c>
      <c r="N34" s="177">
        <v>13.491291682938405</v>
      </c>
      <c r="O34" s="182">
        <v>1.3662775806604777</v>
      </c>
      <c r="P34" s="176">
        <v>4.5308597434949798</v>
      </c>
      <c r="Q34" s="176">
        <v>7.4667468400804315</v>
      </c>
      <c r="R34" s="176">
        <v>9.1771634528636046</v>
      </c>
      <c r="S34" s="176">
        <v>10.190559529994333</v>
      </c>
      <c r="T34" s="177">
        <v>11.18141710511474</v>
      </c>
      <c r="U34" s="205">
        <v>32.799999999999997</v>
      </c>
      <c r="V34" s="215">
        <v>245521.94901511772</v>
      </c>
      <c r="W34" s="215">
        <v>248559.84670486767</v>
      </c>
      <c r="X34" s="215">
        <v>267855.67979986768</v>
      </c>
      <c r="Y34" s="215">
        <v>255604.42048149274</v>
      </c>
      <c r="Z34" s="215">
        <v>286250.50911811774</v>
      </c>
      <c r="AA34" s="37">
        <v>3350</v>
      </c>
      <c r="AB34" s="37">
        <v>5680</v>
      </c>
      <c r="AC34" s="37">
        <v>6107</v>
      </c>
      <c r="AD34" s="37">
        <v>6718</v>
      </c>
      <c r="AE34" s="37">
        <v>8134</v>
      </c>
      <c r="AF34" s="37">
        <v>14295</v>
      </c>
      <c r="AG34" s="37">
        <v>2.9</v>
      </c>
      <c r="AH34" s="37">
        <v>125220.97280000002</v>
      </c>
      <c r="AI34" s="37">
        <v>2.9</v>
      </c>
      <c r="AJ34" s="196">
        <v>7750</v>
      </c>
      <c r="AK34" s="196">
        <f t="shared" si="0"/>
        <v>22475</v>
      </c>
      <c r="AL34" s="200">
        <f t="shared" si="1"/>
        <v>223046.94901511772</v>
      </c>
      <c r="AM34" s="196">
        <v>4310</v>
      </c>
      <c r="AN34" s="196">
        <v>8512</v>
      </c>
      <c r="AO34" s="196">
        <v>13352</v>
      </c>
      <c r="AP34" s="196">
        <v>10279</v>
      </c>
      <c r="AQ34" s="196">
        <v>17966</v>
      </c>
    </row>
    <row r="35" spans="1:43" ht="13" x14ac:dyDescent="0.3">
      <c r="A35" s="92" t="s">
        <v>357</v>
      </c>
      <c r="B35" s="166">
        <v>3000</v>
      </c>
      <c r="C35" s="202">
        <v>2.1963739349432139</v>
      </c>
      <c r="D35" s="172">
        <v>6.4474572499999976</v>
      </c>
      <c r="E35" s="172">
        <v>10.599398761302798</v>
      </c>
      <c r="F35" s="172">
        <v>13.019472748941642</v>
      </c>
      <c r="G35" s="172">
        <v>14.453019925833063</v>
      </c>
      <c r="H35" s="203">
        <v>15.854693076571341</v>
      </c>
      <c r="I35" s="182">
        <v>1.7975271330926326</v>
      </c>
      <c r="J35" s="176">
        <v>5.5008940196298628</v>
      </c>
      <c r="K35" s="176">
        <v>9.0432812497861477</v>
      </c>
      <c r="L35" s="176">
        <v>11.108059659238078</v>
      </c>
      <c r="M35" s="176">
        <v>12.331145099970437</v>
      </c>
      <c r="N35" s="177">
        <v>13.52703599980881</v>
      </c>
      <c r="O35" s="182">
        <v>1.4182076862177204</v>
      </c>
      <c r="P35" s="176">
        <v>4.5590735068235011</v>
      </c>
      <c r="Q35" s="176">
        <v>7.4949606034089538</v>
      </c>
      <c r="R35" s="176">
        <v>9.2062236290919799</v>
      </c>
      <c r="S35" s="176">
        <v>10.219901843855995</v>
      </c>
      <c r="T35" s="177">
        <v>11.211041556609686</v>
      </c>
      <c r="U35" s="205">
        <v>32.799999999999997</v>
      </c>
      <c r="V35" s="215">
        <v>254043.56104771578</v>
      </c>
      <c r="W35" s="215">
        <v>257186.21383021577</v>
      </c>
      <c r="X35" s="215">
        <v>277147.42048021569</v>
      </c>
      <c r="Y35" s="215">
        <v>264473.70394396578</v>
      </c>
      <c r="Z35" s="215">
        <v>296176.55425771576</v>
      </c>
      <c r="AA35" s="37">
        <v>3350</v>
      </c>
      <c r="AB35" s="37">
        <v>5680</v>
      </c>
      <c r="AC35" s="37">
        <v>6107</v>
      </c>
      <c r="AD35" s="37">
        <v>6718</v>
      </c>
      <c r="AE35" s="37">
        <v>8134</v>
      </c>
      <c r="AF35" s="37">
        <v>14295</v>
      </c>
      <c r="AG35" s="37">
        <v>3</v>
      </c>
      <c r="AH35" s="37">
        <v>129567.16080000001</v>
      </c>
      <c r="AI35" s="37">
        <v>3</v>
      </c>
      <c r="AJ35" s="196">
        <v>7750</v>
      </c>
      <c r="AK35" s="196">
        <f t="shared" si="0"/>
        <v>23250</v>
      </c>
      <c r="AL35" s="200">
        <f t="shared" si="1"/>
        <v>230793.56104771578</v>
      </c>
      <c r="AM35" s="196">
        <v>4310</v>
      </c>
      <c r="AN35" s="196">
        <v>8512</v>
      </c>
      <c r="AO35" s="196">
        <v>13352</v>
      </c>
      <c r="AP35" s="196">
        <v>10279</v>
      </c>
      <c r="AQ35" s="196">
        <v>17966</v>
      </c>
    </row>
    <row r="36" spans="1:43" ht="13" x14ac:dyDescent="0.3">
      <c r="A36" s="92" t="s">
        <v>358</v>
      </c>
      <c r="B36" s="82" t="s">
        <v>30</v>
      </c>
      <c r="C36" s="175">
        <v>2.2818244314433236</v>
      </c>
      <c r="D36" s="176">
        <v>6.7471323571428554</v>
      </c>
      <c r="E36" s="176">
        <v>11.096785368983882</v>
      </c>
      <c r="F36" s="176">
        <v>13.63188057508172</v>
      </c>
      <c r="G36" s="176">
        <v>15.133618436587019</v>
      </c>
      <c r="H36" s="177">
        <v>16.60196446116997</v>
      </c>
      <c r="I36" s="204">
        <v>1.8674603915198482</v>
      </c>
      <c r="J36" s="176">
        <v>5.7565732650741168</v>
      </c>
      <c r="K36" s="176">
        <v>9.4676456014283179</v>
      </c>
      <c r="L36" s="176">
        <v>11.630558749618007</v>
      </c>
      <c r="M36" s="176">
        <v>12.911823673306527</v>
      </c>
      <c r="N36" s="177">
        <v>14.164599077963246</v>
      </c>
      <c r="O36" s="204">
        <v>1.4733834233722907</v>
      </c>
      <c r="P36" s="176">
        <v>4.7709773300911147</v>
      </c>
      <c r="Q36" s="176">
        <v>7.8466685741330169</v>
      </c>
      <c r="R36" s="176">
        <v>9.6392644678701824</v>
      </c>
      <c r="S36" s="176">
        <v>10.701161124661912</v>
      </c>
      <c r="T36" s="177">
        <v>11.73944601744282</v>
      </c>
      <c r="U36" s="205">
        <v>36.4</v>
      </c>
      <c r="V36" s="215">
        <v>269773.08842584275</v>
      </c>
      <c r="W36" s="215">
        <v>273020.49630109273</v>
      </c>
      <c r="X36" s="215">
        <v>293647.0765060928</v>
      </c>
      <c r="Y36" s="215">
        <v>280550.90275196778</v>
      </c>
      <c r="Z36" s="215">
        <v>313310.51474284282</v>
      </c>
      <c r="AA36" s="37">
        <v>3350</v>
      </c>
      <c r="AB36" s="37">
        <v>5680</v>
      </c>
      <c r="AC36" s="37">
        <v>6107</v>
      </c>
      <c r="AD36" s="37">
        <v>6718</v>
      </c>
      <c r="AE36" s="37">
        <v>8134</v>
      </c>
      <c r="AF36" s="37">
        <v>14295</v>
      </c>
      <c r="AG36" s="37">
        <v>3.1</v>
      </c>
      <c r="AH36" s="37">
        <v>137589.52592000001</v>
      </c>
      <c r="AI36" s="37">
        <v>3.1</v>
      </c>
      <c r="AJ36" s="196">
        <v>7750</v>
      </c>
      <c r="AK36" s="196">
        <f t="shared" si="0"/>
        <v>24025</v>
      </c>
      <c r="AL36" s="200">
        <f t="shared" si="1"/>
        <v>245748.08842584275</v>
      </c>
      <c r="AM36" s="196">
        <v>4310</v>
      </c>
      <c r="AN36" s="196">
        <v>8512</v>
      </c>
      <c r="AO36" s="196">
        <v>13352</v>
      </c>
      <c r="AP36" s="196">
        <v>10279</v>
      </c>
      <c r="AQ36" s="196">
        <v>17966</v>
      </c>
    </row>
    <row r="37" spans="1:43" ht="13" x14ac:dyDescent="0.3">
      <c r="A37" s="92" t="s">
        <v>359</v>
      </c>
      <c r="B37" s="82" t="s">
        <v>31</v>
      </c>
      <c r="C37" s="182">
        <v>2.0503989658245994</v>
      </c>
      <c r="D37" s="183">
        <v>6.1257421428571401</v>
      </c>
      <c r="E37" s="183">
        <v>10.079972153621711</v>
      </c>
      <c r="F37" s="183">
        <v>12.384363722801565</v>
      </c>
      <c r="G37" s="183">
        <v>13.749499815079108</v>
      </c>
      <c r="H37" s="184">
        <v>15.084279691972705</v>
      </c>
      <c r="I37" s="182">
        <v>1.6780602410627685</v>
      </c>
      <c r="J37" s="183">
        <v>5.2264105077141032</v>
      </c>
      <c r="K37" s="183">
        <v>8.6001126316724683</v>
      </c>
      <c r="L37" s="183">
        <v>10.566192174392498</v>
      </c>
      <c r="M37" s="183">
        <v>11.730910089503983</v>
      </c>
      <c r="N37" s="184">
        <v>12.869728441859289</v>
      </c>
      <c r="O37" s="182">
        <v>1.3239510480807513</v>
      </c>
      <c r="P37" s="183">
        <v>4.3315849380982279</v>
      </c>
      <c r="Q37" s="183">
        <v>7.1276678872272301</v>
      </c>
      <c r="R37" s="183">
        <v>8.7571305024923891</v>
      </c>
      <c r="S37" s="183">
        <v>9.7224344277741146</v>
      </c>
      <c r="T37" s="184">
        <v>10.666273113046007</v>
      </c>
      <c r="U37" s="206">
        <v>28</v>
      </c>
      <c r="V37" s="215">
        <v>277978.7165962102</v>
      </c>
      <c r="W37" s="215">
        <v>281330.87956421007</v>
      </c>
      <c r="X37" s="215">
        <v>302622.83332421008</v>
      </c>
      <c r="Y37" s="215">
        <v>289104.20235221012</v>
      </c>
      <c r="Z37" s="215">
        <v>322920.57602021017</v>
      </c>
      <c r="AA37" s="37">
        <v>3350</v>
      </c>
      <c r="AB37" s="37">
        <v>5680</v>
      </c>
      <c r="AC37" s="37">
        <v>6107</v>
      </c>
      <c r="AD37" s="37">
        <v>6718</v>
      </c>
      <c r="AE37" s="37">
        <v>8134</v>
      </c>
      <c r="AF37" s="37">
        <v>14295</v>
      </c>
      <c r="AG37" s="37">
        <v>3.2</v>
      </c>
      <c r="AH37" s="37">
        <v>141774.55600000001</v>
      </c>
      <c r="AI37" s="37">
        <v>3.2</v>
      </c>
      <c r="AJ37" s="196">
        <v>7750</v>
      </c>
      <c r="AK37" s="196">
        <f t="shared" si="0"/>
        <v>24800</v>
      </c>
      <c r="AL37" s="200">
        <f t="shared" si="1"/>
        <v>253178.7165962102</v>
      </c>
      <c r="AM37" s="196">
        <v>4310</v>
      </c>
      <c r="AN37" s="196">
        <v>8512</v>
      </c>
      <c r="AO37" s="196">
        <v>13352</v>
      </c>
      <c r="AP37" s="196">
        <v>10279</v>
      </c>
      <c r="AQ37" s="196">
        <v>17966</v>
      </c>
    </row>
    <row r="38" spans="1:43" ht="13" x14ac:dyDescent="0.3">
      <c r="A38" s="92" t="s">
        <v>360</v>
      </c>
      <c r="B38" s="82" t="s">
        <v>32</v>
      </c>
      <c r="C38" s="182">
        <v>2.1358494623247091</v>
      </c>
      <c r="D38" s="183">
        <v>6.4204772499999976</v>
      </c>
      <c r="E38" s="183">
        <v>10.572418761302796</v>
      </c>
      <c r="F38" s="183">
        <v>12.991683348941642</v>
      </c>
      <c r="G38" s="183">
        <v>14.424960725833063</v>
      </c>
      <c r="H38" s="184">
        <v>15.826364076571338</v>
      </c>
      <c r="I38" s="182">
        <v>1.7479934994899842</v>
      </c>
      <c r="J38" s="183">
        <v>5.4778750037768127</v>
      </c>
      <c r="K38" s="183">
        <v>9.0202622339330958</v>
      </c>
      <c r="L38" s="183">
        <v>11.084350072909437</v>
      </c>
      <c r="M38" s="183">
        <v>12.307205323483267</v>
      </c>
      <c r="N38" s="184">
        <v>13.502866033163105</v>
      </c>
      <c r="O38" s="182">
        <v>1.3791267852353215</v>
      </c>
      <c r="P38" s="183">
        <v>4.539995628763263</v>
      </c>
      <c r="Q38" s="183">
        <v>7.4758827253487148</v>
      </c>
      <c r="R38" s="183">
        <v>9.1865734146899349</v>
      </c>
      <c r="S38" s="183">
        <v>10.200060850673349</v>
      </c>
      <c r="T38" s="184">
        <v>11.191009784646436</v>
      </c>
      <c r="U38" s="205">
        <v>30.6</v>
      </c>
      <c r="V38" s="215">
        <v>286557.55405267683</v>
      </c>
      <c r="W38" s="215">
        <v>290014.47211342677</v>
      </c>
      <c r="X38" s="215">
        <v>311971.79942842678</v>
      </c>
      <c r="Y38" s="215">
        <v>298030.71123855177</v>
      </c>
      <c r="Z38" s="215">
        <v>332903.84658367676</v>
      </c>
      <c r="AA38" s="37">
        <v>3350</v>
      </c>
      <c r="AB38" s="37">
        <v>5680</v>
      </c>
      <c r="AC38" s="37">
        <v>6107</v>
      </c>
      <c r="AD38" s="37">
        <v>6718</v>
      </c>
      <c r="AE38" s="37">
        <v>8134</v>
      </c>
      <c r="AF38" s="37">
        <v>14295</v>
      </c>
      <c r="AG38" s="37">
        <v>3.3</v>
      </c>
      <c r="AH38" s="37">
        <v>146149.93008000002</v>
      </c>
      <c r="AI38" s="37">
        <v>3.3</v>
      </c>
      <c r="AJ38" s="196">
        <v>7750</v>
      </c>
      <c r="AK38" s="196">
        <f t="shared" si="0"/>
        <v>25575</v>
      </c>
      <c r="AL38" s="200">
        <f t="shared" si="1"/>
        <v>260982.55405267683</v>
      </c>
      <c r="AM38" s="196">
        <v>4310</v>
      </c>
      <c r="AN38" s="196">
        <v>8512</v>
      </c>
      <c r="AO38" s="196">
        <v>13352</v>
      </c>
      <c r="AP38" s="196">
        <v>10279</v>
      </c>
      <c r="AQ38" s="196">
        <v>17966</v>
      </c>
    </row>
    <row r="39" spans="1:43" ht="13" x14ac:dyDescent="0.3">
      <c r="A39" s="92" t="s">
        <v>361</v>
      </c>
      <c r="B39" s="82" t="s">
        <v>33</v>
      </c>
      <c r="C39" s="182">
        <v>2.2212999588248188</v>
      </c>
      <c r="D39" s="183">
        <v>6.715212357142855</v>
      </c>
      <c r="E39" s="183">
        <v>11.064865368983881</v>
      </c>
      <c r="F39" s="183">
        <v>13.599002975081721</v>
      </c>
      <c r="G39" s="183">
        <v>15.100421636587019</v>
      </c>
      <c r="H39" s="184">
        <v>16.568448461169972</v>
      </c>
      <c r="I39" s="182">
        <v>1.8179267579171996</v>
      </c>
      <c r="J39" s="183">
        <v>5.7293394998395222</v>
      </c>
      <c r="K39" s="183">
        <v>9.4404118361937233</v>
      </c>
      <c r="L39" s="183">
        <v>11.602507971426375</v>
      </c>
      <c r="M39" s="183">
        <v>12.883500557462549</v>
      </c>
      <c r="N39" s="184">
        <v>14.136003624466921</v>
      </c>
      <c r="O39" s="182">
        <v>1.4343025223898918</v>
      </c>
      <c r="P39" s="183">
        <v>4.7484063194282982</v>
      </c>
      <c r="Q39" s="183">
        <v>7.8240975634701995</v>
      </c>
      <c r="R39" s="183">
        <v>9.6160163268874825</v>
      </c>
      <c r="S39" s="183">
        <v>10.677687273572582</v>
      </c>
      <c r="T39" s="184">
        <v>11.715746456246864</v>
      </c>
      <c r="U39" s="205">
        <v>33.200000000000003</v>
      </c>
      <c r="V39" s="215">
        <v>295133.90344723605</v>
      </c>
      <c r="W39" s="215">
        <v>298695.57660073601</v>
      </c>
      <c r="X39" s="215">
        <v>321318.27747073607</v>
      </c>
      <c r="Y39" s="215">
        <v>306954.73206298606</v>
      </c>
      <c r="Z39" s="215">
        <v>342884.629085236</v>
      </c>
      <c r="AA39" s="37">
        <v>3350</v>
      </c>
      <c r="AB39" s="37">
        <v>5680</v>
      </c>
      <c r="AC39" s="37">
        <v>6107</v>
      </c>
      <c r="AD39" s="37">
        <v>6718</v>
      </c>
      <c r="AE39" s="37">
        <v>8134</v>
      </c>
      <c r="AF39" s="37">
        <v>14295</v>
      </c>
      <c r="AG39" s="37">
        <v>3.4</v>
      </c>
      <c r="AH39" s="37">
        <v>150524.03520000001</v>
      </c>
      <c r="AI39" s="37">
        <v>3.4</v>
      </c>
      <c r="AJ39" s="196">
        <v>7750</v>
      </c>
      <c r="AK39" s="196">
        <f t="shared" si="0"/>
        <v>26350</v>
      </c>
      <c r="AL39" s="200">
        <f t="shared" si="1"/>
        <v>268783.90344723605</v>
      </c>
      <c r="AM39" s="196">
        <v>4310</v>
      </c>
      <c r="AN39" s="196">
        <v>8512</v>
      </c>
      <c r="AO39" s="196">
        <v>13352</v>
      </c>
      <c r="AP39" s="196">
        <v>10279</v>
      </c>
      <c r="AQ39" s="196">
        <v>17966</v>
      </c>
    </row>
    <row r="40" spans="1:43" ht="13" x14ac:dyDescent="0.3">
      <c r="A40" s="92" t="s">
        <v>362</v>
      </c>
      <c r="B40" s="82" t="s">
        <v>34</v>
      </c>
      <c r="C40" s="182">
        <v>2.3017239555308042</v>
      </c>
      <c r="D40" s="183">
        <v>7.0133674642857118</v>
      </c>
      <c r="E40" s="183">
        <v>11.560731976664968</v>
      </c>
      <c r="F40" s="183">
        <v>14.2098452012218</v>
      </c>
      <c r="G40" s="183">
        <v>15.779439347340974</v>
      </c>
      <c r="H40" s="184">
        <v>17.314123845768606</v>
      </c>
      <c r="I40" s="182">
        <v>1.8837462952604613</v>
      </c>
      <c r="J40" s="183">
        <v>5.9837218993202228</v>
      </c>
      <c r="K40" s="183">
        <v>9.8634793418723419</v>
      </c>
      <c r="L40" s="183">
        <v>12.123671310463846</v>
      </c>
      <c r="M40" s="183">
        <v>13.462830410996542</v>
      </c>
      <c r="N40" s="184">
        <v>14.772205014359633</v>
      </c>
      <c r="O40" s="182">
        <v>1.4862326279471343</v>
      </c>
      <c r="P40" s="183">
        <v>4.959235332664349</v>
      </c>
      <c r="Q40" s="183">
        <v>8.1747307241627016</v>
      </c>
      <c r="R40" s="183">
        <v>10.047950111333176</v>
      </c>
      <c r="S40" s="183">
        <v>11.157828751945672</v>
      </c>
      <c r="T40" s="184">
        <v>12.24302236654686</v>
      </c>
      <c r="U40" s="205">
        <v>34.200000000000003</v>
      </c>
      <c r="V40" s="215">
        <v>303710.25284179539</v>
      </c>
      <c r="W40" s="215">
        <v>307376.68108804547</v>
      </c>
      <c r="X40" s="215">
        <v>330664.75551304541</v>
      </c>
      <c r="Y40" s="215">
        <v>315878.75288742036</v>
      </c>
      <c r="Z40" s="215">
        <v>352865.41158679541</v>
      </c>
      <c r="AA40" s="37">
        <v>3350</v>
      </c>
      <c r="AB40" s="37">
        <v>5680</v>
      </c>
      <c r="AC40" s="37">
        <v>6107</v>
      </c>
      <c r="AD40" s="37">
        <v>6718</v>
      </c>
      <c r="AE40" s="37">
        <v>8134</v>
      </c>
      <c r="AF40" s="37">
        <v>14295</v>
      </c>
      <c r="AG40" s="37">
        <v>3.5</v>
      </c>
      <c r="AH40" s="37">
        <v>154898.14032000003</v>
      </c>
      <c r="AI40" s="37">
        <v>3.5</v>
      </c>
      <c r="AJ40" s="196">
        <v>7750</v>
      </c>
      <c r="AK40" s="196">
        <f t="shared" si="0"/>
        <v>27125</v>
      </c>
      <c r="AL40" s="200">
        <f t="shared" si="1"/>
        <v>276585.25284179539</v>
      </c>
      <c r="AM40" s="196">
        <v>4310</v>
      </c>
      <c r="AN40" s="196">
        <v>8512</v>
      </c>
      <c r="AO40" s="196">
        <v>13352</v>
      </c>
      <c r="AP40" s="196">
        <v>10279</v>
      </c>
      <c r="AQ40" s="196">
        <v>17966</v>
      </c>
    </row>
    <row r="41" spans="1:43" ht="13" x14ac:dyDescent="0.3">
      <c r="A41" s="92" t="s">
        <v>363</v>
      </c>
      <c r="B41" s="82" t="s">
        <v>35</v>
      </c>
      <c r="C41" s="182">
        <v>2.3821479522367897</v>
      </c>
      <c r="D41" s="183">
        <v>7.3115225714285685</v>
      </c>
      <c r="E41" s="183">
        <v>12.056598584346053</v>
      </c>
      <c r="F41" s="183">
        <v>14.820687427361877</v>
      </c>
      <c r="G41" s="183">
        <v>16.458457058094929</v>
      </c>
      <c r="H41" s="184">
        <v>18.059799230367243</v>
      </c>
      <c r="I41" s="182">
        <v>1.9495658326037228</v>
      </c>
      <c r="J41" s="183">
        <v>6.2381042988009243</v>
      </c>
      <c r="K41" s="183">
        <v>10.286546847550962</v>
      </c>
      <c r="L41" s="183">
        <v>12.644834649501318</v>
      </c>
      <c r="M41" s="183">
        <v>14.042160264530537</v>
      </c>
      <c r="N41" s="184">
        <v>15.408406404252345</v>
      </c>
      <c r="O41" s="182">
        <v>1.5381627335043768</v>
      </c>
      <c r="P41" s="183">
        <v>5.170064345900399</v>
      </c>
      <c r="Q41" s="183">
        <v>8.5253638848552029</v>
      </c>
      <c r="R41" s="183">
        <v>10.479883895778869</v>
      </c>
      <c r="S41" s="183">
        <v>11.637970230318762</v>
      </c>
      <c r="T41" s="184">
        <v>12.770298276846859</v>
      </c>
      <c r="U41" s="205">
        <v>35.200000000000003</v>
      </c>
      <c r="V41" s="215">
        <v>312289.09029826196</v>
      </c>
      <c r="W41" s="215">
        <v>316060.27363726194</v>
      </c>
      <c r="X41" s="215">
        <v>340013.721617262</v>
      </c>
      <c r="Y41" s="215">
        <v>324805.261773762</v>
      </c>
      <c r="Z41" s="215">
        <v>362848.68215026188</v>
      </c>
      <c r="AA41" s="37">
        <v>3350</v>
      </c>
      <c r="AB41" s="37">
        <v>5680</v>
      </c>
      <c r="AC41" s="37">
        <v>6107</v>
      </c>
      <c r="AD41" s="37">
        <v>6718</v>
      </c>
      <c r="AE41" s="37">
        <v>8134</v>
      </c>
      <c r="AF41" s="37">
        <v>14295</v>
      </c>
      <c r="AG41" s="37">
        <v>3.6</v>
      </c>
      <c r="AH41" s="37">
        <v>159273.51440000001</v>
      </c>
      <c r="AI41" s="37">
        <v>3.6</v>
      </c>
      <c r="AJ41" s="196">
        <v>7750</v>
      </c>
      <c r="AK41" s="196">
        <f t="shared" si="0"/>
        <v>27900</v>
      </c>
      <c r="AL41" s="200">
        <f t="shared" si="1"/>
        <v>284389.09029826196</v>
      </c>
      <c r="AM41" s="196">
        <v>4310</v>
      </c>
      <c r="AN41" s="196">
        <v>8512</v>
      </c>
      <c r="AO41" s="196">
        <v>13352</v>
      </c>
      <c r="AP41" s="196">
        <v>10279</v>
      </c>
      <c r="AQ41" s="196">
        <v>17966</v>
      </c>
    </row>
    <row r="42" spans="1:43" ht="13" x14ac:dyDescent="0.3">
      <c r="A42" s="92" t="s">
        <v>364</v>
      </c>
      <c r="B42" s="82" t="s">
        <v>36</v>
      </c>
      <c r="C42" s="182">
        <v>2.4675984487368994</v>
      </c>
      <c r="D42" s="183">
        <v>7.349142571428569</v>
      </c>
      <c r="E42" s="183">
        <v>12.094218584346054</v>
      </c>
      <c r="F42" s="183">
        <v>14.859436027361877</v>
      </c>
      <c r="G42" s="183">
        <v>16.497581858094929</v>
      </c>
      <c r="H42" s="184">
        <v>18.099300230367245</v>
      </c>
      <c r="I42" s="182">
        <v>2.0194990910309385</v>
      </c>
      <c r="J42" s="183">
        <v>6.2702012363988402</v>
      </c>
      <c r="K42" s="183">
        <v>10.318643785148879</v>
      </c>
      <c r="L42" s="183">
        <v>12.67789449522717</v>
      </c>
      <c r="M42" s="183">
        <v>14.075541079632369</v>
      </c>
      <c r="N42" s="184">
        <v>15.442108188730156</v>
      </c>
      <c r="O42" s="182">
        <v>1.5933384706589471</v>
      </c>
      <c r="P42" s="183">
        <v>5.1966658941815762</v>
      </c>
      <c r="Q42" s="183">
        <v>8.551965433136381</v>
      </c>
      <c r="R42" s="183">
        <v>10.507283490508481</v>
      </c>
      <c r="S42" s="183">
        <v>11.665635840531188</v>
      </c>
      <c r="T42" s="184">
        <v>12.798229902542095</v>
      </c>
      <c r="U42" s="205">
        <v>36.299999999999997</v>
      </c>
      <c r="V42" s="215">
        <v>320865.43969282124</v>
      </c>
      <c r="W42" s="215">
        <v>324741.37812457129</v>
      </c>
      <c r="X42" s="215">
        <v>349360.19965957134</v>
      </c>
      <c r="Y42" s="215">
        <v>333729.2825981963</v>
      </c>
      <c r="Z42" s="215">
        <v>372829.46465182136</v>
      </c>
      <c r="AA42" s="37">
        <v>3350</v>
      </c>
      <c r="AB42" s="37">
        <v>5680</v>
      </c>
      <c r="AC42" s="37">
        <v>6107</v>
      </c>
      <c r="AD42" s="37">
        <v>6718</v>
      </c>
      <c r="AE42" s="37">
        <v>8134</v>
      </c>
      <c r="AF42" s="37">
        <v>14295</v>
      </c>
      <c r="AG42" s="37">
        <v>3.7</v>
      </c>
      <c r="AH42" s="37">
        <v>163647.61952000004</v>
      </c>
      <c r="AI42" s="37">
        <v>3.7</v>
      </c>
      <c r="AJ42" s="196">
        <v>7750</v>
      </c>
      <c r="AK42" s="196">
        <f t="shared" si="0"/>
        <v>28675</v>
      </c>
      <c r="AL42" s="200">
        <f t="shared" si="1"/>
        <v>292190.43969282124</v>
      </c>
      <c r="AM42" s="196">
        <v>4310</v>
      </c>
      <c r="AN42" s="196">
        <v>8512</v>
      </c>
      <c r="AO42" s="196">
        <v>13352</v>
      </c>
      <c r="AP42" s="196">
        <v>10279</v>
      </c>
      <c r="AQ42" s="196">
        <v>17966</v>
      </c>
    </row>
    <row r="43" spans="1:43" ht="13" x14ac:dyDescent="0.3">
      <c r="A43" s="92" t="s">
        <v>365</v>
      </c>
      <c r="B43" s="82" t="s">
        <v>37</v>
      </c>
      <c r="C43" s="182">
        <v>2.5530489452370091</v>
      </c>
      <c r="D43" s="183">
        <v>7.3867625714285694</v>
      </c>
      <c r="E43" s="183">
        <v>12.131838584346054</v>
      </c>
      <c r="F43" s="183">
        <v>14.898184627361877</v>
      </c>
      <c r="G43" s="183">
        <v>16.536706658094928</v>
      </c>
      <c r="H43" s="184">
        <v>18.138801230367246</v>
      </c>
      <c r="I43" s="182">
        <v>2.0894323494581544</v>
      </c>
      <c r="J43" s="183">
        <v>6.3022981739967552</v>
      </c>
      <c r="K43" s="183">
        <v>10.350740722746794</v>
      </c>
      <c r="L43" s="183">
        <v>12.710954340953021</v>
      </c>
      <c r="M43" s="183">
        <v>14.1089218947342</v>
      </c>
      <c r="N43" s="184">
        <v>15.475809973207967</v>
      </c>
      <c r="O43" s="182">
        <v>1.6485142078135173</v>
      </c>
      <c r="P43" s="183">
        <v>5.2232674424627543</v>
      </c>
      <c r="Q43" s="183">
        <v>8.5785669814175574</v>
      </c>
      <c r="R43" s="183">
        <v>10.534683085238093</v>
      </c>
      <c r="S43" s="183">
        <v>11.693301450743611</v>
      </c>
      <c r="T43" s="184">
        <v>12.826161528237332</v>
      </c>
      <c r="U43" s="205">
        <v>37.4</v>
      </c>
      <c r="V43" s="215">
        <v>329441.78908738057</v>
      </c>
      <c r="W43" s="215">
        <v>333422.48261188058</v>
      </c>
      <c r="X43" s="215">
        <v>358706.67770188063</v>
      </c>
      <c r="Y43" s="215">
        <v>342653.30342263059</v>
      </c>
      <c r="Z43" s="215">
        <v>382810.24715338059</v>
      </c>
      <c r="AA43" s="37">
        <v>3350</v>
      </c>
      <c r="AB43" s="37">
        <v>5680</v>
      </c>
      <c r="AC43" s="37">
        <v>6107</v>
      </c>
      <c r="AD43" s="37">
        <v>6718</v>
      </c>
      <c r="AE43" s="37">
        <v>8134</v>
      </c>
      <c r="AF43" s="37">
        <v>14295</v>
      </c>
      <c r="AG43" s="37">
        <v>3.8</v>
      </c>
      <c r="AH43" s="37">
        <v>168021.72464</v>
      </c>
      <c r="AI43" s="37">
        <v>3.8</v>
      </c>
      <c r="AJ43" s="196">
        <v>7750</v>
      </c>
      <c r="AK43" s="196">
        <f t="shared" si="0"/>
        <v>29450</v>
      </c>
      <c r="AL43" s="200">
        <f t="shared" si="1"/>
        <v>299991.78908738057</v>
      </c>
      <c r="AM43" s="196">
        <v>4310</v>
      </c>
      <c r="AN43" s="196">
        <v>8512</v>
      </c>
      <c r="AO43" s="196">
        <v>13352</v>
      </c>
      <c r="AP43" s="196">
        <v>10279</v>
      </c>
      <c r="AQ43" s="196">
        <v>17966</v>
      </c>
    </row>
    <row r="44" spans="1:43" ht="13" x14ac:dyDescent="0.3">
      <c r="A44" s="92" t="s">
        <v>366</v>
      </c>
      <c r="B44" s="82" t="s">
        <v>38</v>
      </c>
      <c r="C44" s="182">
        <v>2.6384994417371184</v>
      </c>
      <c r="D44" s="183">
        <v>7.6852976785714269</v>
      </c>
      <c r="E44" s="183">
        <v>12.62808519202714</v>
      </c>
      <c r="F44" s="183">
        <v>15.509418253501956</v>
      </c>
      <c r="G44" s="183">
        <v>17.216119568848885</v>
      </c>
      <c r="H44" s="184">
        <v>18.884875614965878</v>
      </c>
      <c r="I44" s="182">
        <v>2.1593656078853698</v>
      </c>
      <c r="J44" s="183">
        <v>6.5570047849683446</v>
      </c>
      <c r="K44" s="183">
        <v>10.774132439916302</v>
      </c>
      <c r="L44" s="183">
        <v>13.232451617826108</v>
      </c>
      <c r="M44" s="183">
        <v>14.688588928218721</v>
      </c>
      <c r="N44" s="184">
        <v>16.112351785166108</v>
      </c>
      <c r="O44" s="182">
        <v>1.7036899449680876</v>
      </c>
      <c r="P44" s="183">
        <v>5.4343651582066954</v>
      </c>
      <c r="Q44" s="183">
        <v>8.9294688446179489</v>
      </c>
      <c r="R44" s="183">
        <v>10.966893633266913</v>
      </c>
      <c r="S44" s="183">
        <v>12.173722379724909</v>
      </c>
      <c r="T44" s="184">
        <v>13.353719576170613</v>
      </c>
      <c r="U44" s="205">
        <v>37.4</v>
      </c>
      <c r="V44" s="215">
        <v>337679.7620625433</v>
      </c>
      <c r="W44" s="215">
        <v>341765.21067979332</v>
      </c>
      <c r="X44" s="215">
        <v>367714.77932479332</v>
      </c>
      <c r="Y44" s="215">
        <v>351238.94782766834</v>
      </c>
      <c r="Z44" s="215">
        <v>392452.65323554334</v>
      </c>
      <c r="AA44" s="37">
        <v>3350</v>
      </c>
      <c r="AB44" s="37">
        <v>5680</v>
      </c>
      <c r="AC44" s="37">
        <v>6107</v>
      </c>
      <c r="AD44" s="37">
        <v>6718</v>
      </c>
      <c r="AE44" s="37">
        <v>8134</v>
      </c>
      <c r="AF44" s="37">
        <v>14295</v>
      </c>
      <c r="AG44" s="37">
        <v>3.9</v>
      </c>
      <c r="AH44" s="37">
        <v>172223.25120000003</v>
      </c>
      <c r="AI44" s="37">
        <v>3.9</v>
      </c>
      <c r="AJ44" s="196">
        <v>7750</v>
      </c>
      <c r="AK44" s="196">
        <f t="shared" si="0"/>
        <v>30225</v>
      </c>
      <c r="AL44" s="200">
        <f t="shared" si="1"/>
        <v>307454.7620625433</v>
      </c>
      <c r="AM44" s="196">
        <v>4310</v>
      </c>
      <c r="AN44" s="196">
        <v>8512</v>
      </c>
      <c r="AO44" s="196">
        <v>13352</v>
      </c>
      <c r="AP44" s="196">
        <v>10279</v>
      </c>
      <c r="AQ44" s="196">
        <v>17966</v>
      </c>
    </row>
    <row r="45" spans="1:43" ht="13" x14ac:dyDescent="0.3">
      <c r="A45" s="92" t="s">
        <v>367</v>
      </c>
      <c r="B45" s="82" t="s">
        <v>39</v>
      </c>
      <c r="C45" s="182">
        <v>2.7239499382372281</v>
      </c>
      <c r="D45" s="183">
        <v>7.9838327857142835</v>
      </c>
      <c r="E45" s="183">
        <v>13.124331799708226</v>
      </c>
      <c r="F45" s="183">
        <v>16.120651879642036</v>
      </c>
      <c r="G45" s="183">
        <v>17.895532479602842</v>
      </c>
      <c r="H45" s="184">
        <v>19.630949999564514</v>
      </c>
      <c r="I45" s="182">
        <v>2.2292988663125852</v>
      </c>
      <c r="J45" s="183">
        <v>6.811711395939934</v>
      </c>
      <c r="K45" s="183">
        <v>11.197524157085811</v>
      </c>
      <c r="L45" s="183">
        <v>13.753948894699196</v>
      </c>
      <c r="M45" s="183">
        <v>15.268255961703241</v>
      </c>
      <c r="N45" s="184">
        <v>16.748893597124251</v>
      </c>
      <c r="O45" s="182">
        <v>1.7588656821226576</v>
      </c>
      <c r="P45" s="183">
        <v>5.6454628739506374</v>
      </c>
      <c r="Q45" s="183">
        <v>9.2803707078183404</v>
      </c>
      <c r="R45" s="183">
        <v>11.399104181295735</v>
      </c>
      <c r="S45" s="183">
        <v>12.654143308706207</v>
      </c>
      <c r="T45" s="184">
        <v>13.881277624103895</v>
      </c>
      <c r="U45" s="205">
        <v>37.4</v>
      </c>
      <c r="V45" s="215">
        <v>345915.24697579863</v>
      </c>
      <c r="W45" s="215">
        <v>350105.45068579854</v>
      </c>
      <c r="X45" s="215">
        <v>376720.39288579859</v>
      </c>
      <c r="Y45" s="215">
        <v>359822.10417079856</v>
      </c>
      <c r="Z45" s="215">
        <v>402092.57125579863</v>
      </c>
      <c r="AA45" s="37">
        <v>3350</v>
      </c>
      <c r="AB45" s="37">
        <v>5680</v>
      </c>
      <c r="AC45" s="37">
        <v>6107</v>
      </c>
      <c r="AD45" s="37">
        <v>6718</v>
      </c>
      <c r="AE45" s="37">
        <v>8134</v>
      </c>
      <c r="AF45" s="37">
        <v>14295</v>
      </c>
      <c r="AG45" s="37">
        <v>4</v>
      </c>
      <c r="AH45" s="37">
        <v>176423.50880000001</v>
      </c>
      <c r="AI45" s="37">
        <v>4</v>
      </c>
      <c r="AJ45" s="196">
        <v>7750</v>
      </c>
      <c r="AK45" s="196">
        <f t="shared" si="0"/>
        <v>31000</v>
      </c>
      <c r="AL45" s="200">
        <f t="shared" si="1"/>
        <v>314915.24697579863</v>
      </c>
      <c r="AM45" s="196">
        <v>4310</v>
      </c>
      <c r="AN45" s="196">
        <v>8512</v>
      </c>
      <c r="AO45" s="196">
        <v>13352</v>
      </c>
      <c r="AP45" s="196">
        <v>10279</v>
      </c>
      <c r="AQ45" s="196">
        <v>17966</v>
      </c>
    </row>
    <row r="46" spans="1:43" ht="13" x14ac:dyDescent="0.3">
      <c r="A46" s="92" t="s">
        <v>368</v>
      </c>
      <c r="B46" s="82" t="s">
        <v>40</v>
      </c>
      <c r="C46" s="182">
        <v>2.8043739349432135</v>
      </c>
      <c r="D46" s="183">
        <v>8.2819878928571402</v>
      </c>
      <c r="E46" s="183">
        <v>13.62019840738931</v>
      </c>
      <c r="F46" s="183">
        <v>16.731494105782112</v>
      </c>
      <c r="G46" s="183">
        <v>18.574550190356796</v>
      </c>
      <c r="H46" s="184">
        <v>20.376625384163152</v>
      </c>
      <c r="I46" s="182">
        <v>2.295118403655847</v>
      </c>
      <c r="J46" s="183">
        <v>7.0660937954206346</v>
      </c>
      <c r="K46" s="183">
        <v>11.620591662764429</v>
      </c>
      <c r="L46" s="183">
        <v>14.275112233736666</v>
      </c>
      <c r="M46" s="183">
        <v>15.847585815237231</v>
      </c>
      <c r="N46" s="184">
        <v>17.385094987016963</v>
      </c>
      <c r="O46" s="182">
        <v>1.8107957876799001</v>
      </c>
      <c r="P46" s="183">
        <v>5.8562918871866874</v>
      </c>
      <c r="Q46" s="183">
        <v>9.6310038685108417</v>
      </c>
      <c r="R46" s="183">
        <v>11.831037965741427</v>
      </c>
      <c r="S46" s="183">
        <v>13.134284787079295</v>
      </c>
      <c r="T46" s="184">
        <v>14.408553534403893</v>
      </c>
      <c r="U46" s="205">
        <v>41</v>
      </c>
      <c r="V46" s="215">
        <v>354461.73962746997</v>
      </c>
      <c r="W46" s="215">
        <v>358756.69843021996</v>
      </c>
      <c r="X46" s="215">
        <v>386037.01418522</v>
      </c>
      <c r="Y46" s="215">
        <v>368716.26825234492</v>
      </c>
      <c r="Z46" s="215">
        <v>412043.49701446999</v>
      </c>
      <c r="AA46" s="37">
        <v>3350</v>
      </c>
      <c r="AB46" s="37">
        <v>5680</v>
      </c>
      <c r="AC46" s="37">
        <v>6107</v>
      </c>
      <c r="AD46" s="37">
        <v>6718</v>
      </c>
      <c r="AE46" s="37">
        <v>8134</v>
      </c>
      <c r="AF46" s="37">
        <v>14295</v>
      </c>
      <c r="AG46" s="37">
        <v>4.0999999999999996</v>
      </c>
      <c r="AH46" s="37">
        <v>180782.38640000002</v>
      </c>
      <c r="AI46" s="37">
        <v>4.0999999999999996</v>
      </c>
      <c r="AJ46" s="196">
        <v>7750</v>
      </c>
      <c r="AK46" s="196">
        <f t="shared" si="0"/>
        <v>31774.999999999996</v>
      </c>
      <c r="AL46" s="200">
        <f t="shared" si="1"/>
        <v>322686.73962746997</v>
      </c>
      <c r="AM46" s="196">
        <v>4310</v>
      </c>
      <c r="AN46" s="196">
        <v>8512</v>
      </c>
      <c r="AO46" s="196">
        <v>13352</v>
      </c>
      <c r="AP46" s="196">
        <v>10279</v>
      </c>
      <c r="AQ46" s="196">
        <v>17966</v>
      </c>
    </row>
    <row r="47" spans="1:43" ht="13" x14ac:dyDescent="0.3">
      <c r="A47" s="92" t="s">
        <v>369</v>
      </c>
      <c r="B47" s="82" t="s">
        <v>41</v>
      </c>
      <c r="C47" s="182">
        <v>2.884797931649199</v>
      </c>
      <c r="D47" s="183">
        <v>8.5801429999999961</v>
      </c>
      <c r="E47" s="183">
        <v>14.116065015070395</v>
      </c>
      <c r="F47" s="183">
        <v>17.342336331922191</v>
      </c>
      <c r="G47" s="183">
        <v>19.253567901110745</v>
      </c>
      <c r="H47" s="184">
        <v>21.122300768761789</v>
      </c>
      <c r="I47" s="182">
        <v>2.3609379409991083</v>
      </c>
      <c r="J47" s="183">
        <v>7.3204761949013353</v>
      </c>
      <c r="K47" s="183">
        <v>12.043659168443048</v>
      </c>
      <c r="L47" s="183">
        <v>14.796275572774135</v>
      </c>
      <c r="M47" s="183">
        <v>16.426915668771223</v>
      </c>
      <c r="N47" s="184">
        <v>18.021296376909675</v>
      </c>
      <c r="O47" s="182">
        <v>1.8627258932371427</v>
      </c>
      <c r="P47" s="183">
        <v>6.0671209004227382</v>
      </c>
      <c r="Q47" s="183">
        <v>9.9816370292033412</v>
      </c>
      <c r="R47" s="183">
        <v>12.26297175018712</v>
      </c>
      <c r="S47" s="183">
        <v>13.614426265452384</v>
      </c>
      <c r="T47" s="184">
        <v>14.935829444703892</v>
      </c>
      <c r="U47" s="205">
        <v>44.6</v>
      </c>
      <c r="V47" s="215">
        <v>363008.23227914132</v>
      </c>
      <c r="W47" s="215">
        <v>367407.94617464143</v>
      </c>
      <c r="X47" s="215">
        <v>395353.63548464136</v>
      </c>
      <c r="Y47" s="215">
        <v>377610.4323338914</v>
      </c>
      <c r="Z47" s="215">
        <v>421994.42277314136</v>
      </c>
      <c r="AA47" s="37">
        <v>3350</v>
      </c>
      <c r="AB47" s="37">
        <v>5680</v>
      </c>
      <c r="AC47" s="37">
        <v>6107</v>
      </c>
      <c r="AD47" s="37">
        <v>6718</v>
      </c>
      <c r="AE47" s="37">
        <v>8134</v>
      </c>
      <c r="AF47" s="37">
        <v>14295</v>
      </c>
      <c r="AG47" s="37">
        <v>4.2</v>
      </c>
      <c r="AH47" s="37">
        <v>185141.26400000002</v>
      </c>
      <c r="AI47" s="37">
        <v>4.2</v>
      </c>
      <c r="AJ47" s="196">
        <v>7750</v>
      </c>
      <c r="AK47" s="196">
        <f t="shared" si="0"/>
        <v>32550</v>
      </c>
      <c r="AL47" s="200">
        <f t="shared" si="1"/>
        <v>330458.23227914132</v>
      </c>
      <c r="AM47" s="196">
        <v>4310</v>
      </c>
      <c r="AN47" s="196">
        <v>8512</v>
      </c>
      <c r="AO47" s="196">
        <v>13352</v>
      </c>
      <c r="AP47" s="196">
        <v>10279</v>
      </c>
      <c r="AQ47" s="196">
        <v>17966</v>
      </c>
    </row>
    <row r="48" spans="1:43" ht="13" x14ac:dyDescent="0.3">
      <c r="A48" s="92" t="s">
        <v>370</v>
      </c>
      <c r="B48" s="82" t="s">
        <v>42</v>
      </c>
      <c r="C48" s="182">
        <v>2.9702484281493087</v>
      </c>
      <c r="D48" s="183">
        <v>8.8760181071428548</v>
      </c>
      <c r="E48" s="183">
        <v>14.609651622751482</v>
      </c>
      <c r="F48" s="183">
        <v>17.950830158062267</v>
      </c>
      <c r="G48" s="183">
        <v>19.930214411864704</v>
      </c>
      <c r="H48" s="184">
        <v>21.865582153360421</v>
      </c>
      <c r="I48" s="182">
        <v>2.4308711994263241</v>
      </c>
      <c r="J48" s="183">
        <v>7.5729133254367085</v>
      </c>
      <c r="K48" s="183">
        <v>12.464781405176339</v>
      </c>
      <c r="L48" s="183">
        <v>15.315435284797918</v>
      </c>
      <c r="M48" s="183">
        <v>17.004222442602078</v>
      </c>
      <c r="N48" s="184">
        <v>18.655455234409789</v>
      </c>
      <c r="O48" s="182">
        <v>1.9179016303917129</v>
      </c>
      <c r="P48" s="183">
        <v>6.2763376986114459</v>
      </c>
      <c r="Q48" s="183">
        <v>10.330657974848499</v>
      </c>
      <c r="R48" s="183">
        <v>12.693244953134048</v>
      </c>
      <c r="S48" s="183">
        <v>14.092891040176237</v>
      </c>
      <c r="T48" s="184">
        <v>15.461412529204175</v>
      </c>
      <c r="U48" s="205">
        <v>45.7</v>
      </c>
      <c r="V48" s="215">
        <v>371587.06973560795</v>
      </c>
      <c r="W48" s="215">
        <v>376091.5387238579</v>
      </c>
      <c r="X48" s="215">
        <v>404702.60158885794</v>
      </c>
      <c r="Y48" s="215">
        <v>386536.94122023293</v>
      </c>
      <c r="Z48" s="215">
        <v>431977.693336608</v>
      </c>
      <c r="AA48" s="37">
        <v>3350</v>
      </c>
      <c r="AB48" s="37">
        <v>5680</v>
      </c>
      <c r="AC48" s="37">
        <v>6107</v>
      </c>
      <c r="AD48" s="37">
        <v>6718</v>
      </c>
      <c r="AE48" s="37">
        <v>8134</v>
      </c>
      <c r="AF48" s="37">
        <v>14295</v>
      </c>
      <c r="AG48" s="37">
        <v>4.3</v>
      </c>
      <c r="AH48" s="37">
        <v>189516.63808</v>
      </c>
      <c r="AI48" s="37">
        <v>4.3</v>
      </c>
      <c r="AJ48" s="196">
        <v>7750</v>
      </c>
      <c r="AK48" s="196">
        <f t="shared" si="0"/>
        <v>33325</v>
      </c>
      <c r="AL48" s="200">
        <f t="shared" si="1"/>
        <v>338262.06973560795</v>
      </c>
      <c r="AM48" s="196">
        <v>4310</v>
      </c>
      <c r="AN48" s="196">
        <v>8512</v>
      </c>
      <c r="AO48" s="196">
        <v>13352</v>
      </c>
      <c r="AP48" s="196">
        <v>10279</v>
      </c>
      <c r="AQ48" s="196">
        <v>17966</v>
      </c>
    </row>
    <row r="49" spans="1:49" ht="13" x14ac:dyDescent="0.3">
      <c r="A49" s="92" t="s">
        <v>371</v>
      </c>
      <c r="B49" s="82" t="s">
        <v>43</v>
      </c>
      <c r="C49" s="182">
        <v>3.0556989246494184</v>
      </c>
      <c r="D49" s="183">
        <v>9.1718932142857117</v>
      </c>
      <c r="E49" s="183">
        <v>15.103238230432568</v>
      </c>
      <c r="F49" s="183">
        <v>18.559323984202347</v>
      </c>
      <c r="G49" s="183">
        <v>20.606860922618662</v>
      </c>
      <c r="H49" s="184">
        <v>22.608863537959056</v>
      </c>
      <c r="I49" s="182">
        <v>2.5008044578535396</v>
      </c>
      <c r="J49" s="183">
        <v>7.8253504559720826</v>
      </c>
      <c r="K49" s="183">
        <v>12.885903641909632</v>
      </c>
      <c r="L49" s="183">
        <v>15.834594996821702</v>
      </c>
      <c r="M49" s="183">
        <v>17.581529216432937</v>
      </c>
      <c r="N49" s="184">
        <v>19.289614091909904</v>
      </c>
      <c r="O49" s="182">
        <v>1.9730773675462832</v>
      </c>
      <c r="P49" s="183">
        <v>6.4855544968001526</v>
      </c>
      <c r="Q49" s="183">
        <v>10.679678920493657</v>
      </c>
      <c r="R49" s="183">
        <v>13.123518156080978</v>
      </c>
      <c r="S49" s="183">
        <v>14.571355814900093</v>
      </c>
      <c r="T49" s="184">
        <v>15.98699561370446</v>
      </c>
      <c r="U49" s="205">
        <v>46.8</v>
      </c>
      <c r="V49" s="215">
        <v>380163.41913016723</v>
      </c>
      <c r="W49" s="215">
        <v>384772.64321116719</v>
      </c>
      <c r="X49" s="215">
        <v>414049.07963116723</v>
      </c>
      <c r="Y49" s="215">
        <v>395460.96204466716</v>
      </c>
      <c r="Z49" s="215">
        <v>441958.47583816724</v>
      </c>
      <c r="AA49" s="37">
        <v>3350</v>
      </c>
      <c r="AB49" s="37">
        <v>5680</v>
      </c>
      <c r="AC49" s="37">
        <v>6107</v>
      </c>
      <c r="AD49" s="37">
        <v>6718</v>
      </c>
      <c r="AE49" s="37">
        <v>8134</v>
      </c>
      <c r="AF49" s="37">
        <v>14295</v>
      </c>
      <c r="AG49" s="37">
        <v>4.4000000000000004</v>
      </c>
      <c r="AH49" s="37">
        <v>193890.74320000003</v>
      </c>
      <c r="AI49" s="37">
        <v>4.4000000000000004</v>
      </c>
      <c r="AJ49" s="196">
        <v>7750</v>
      </c>
      <c r="AK49" s="196">
        <f t="shared" si="0"/>
        <v>34100</v>
      </c>
      <c r="AL49" s="200">
        <f t="shared" si="1"/>
        <v>346063.41913016723</v>
      </c>
      <c r="AM49" s="196">
        <v>4310</v>
      </c>
      <c r="AN49" s="196">
        <v>8512</v>
      </c>
      <c r="AO49" s="196">
        <v>13352</v>
      </c>
      <c r="AP49" s="196">
        <v>10279</v>
      </c>
      <c r="AQ49" s="196">
        <v>17966</v>
      </c>
    </row>
    <row r="50" spans="1:49" ht="13" x14ac:dyDescent="0.3">
      <c r="A50" s="92" t="s">
        <v>372</v>
      </c>
      <c r="B50" s="82" t="s">
        <v>44</v>
      </c>
      <c r="C50" s="182">
        <v>3.1411494211495281</v>
      </c>
      <c r="D50" s="183">
        <v>9.2083732142857109</v>
      </c>
      <c r="E50" s="183">
        <v>15.139718230432567</v>
      </c>
      <c r="F50" s="183">
        <v>18.596898384202348</v>
      </c>
      <c r="G50" s="183">
        <v>20.644800122618662</v>
      </c>
      <c r="H50" s="184">
        <v>22.647167537959056</v>
      </c>
      <c r="I50" s="182">
        <v>2.570737716280755</v>
      </c>
      <c r="J50" s="183">
        <v>7.8564747590973338</v>
      </c>
      <c r="K50" s="183">
        <v>12.917027945034883</v>
      </c>
      <c r="L50" s="183">
        <v>15.866653029040711</v>
      </c>
      <c r="M50" s="183">
        <v>17.613898491683198</v>
      </c>
      <c r="N50" s="184">
        <v>19.32229461019142</v>
      </c>
      <c r="O50" s="182">
        <v>2.0282531047008536</v>
      </c>
      <c r="P50" s="183">
        <v>6.5113499375576573</v>
      </c>
      <c r="Q50" s="183">
        <v>10.705474361251163</v>
      </c>
      <c r="R50" s="183">
        <v>13.150087460061208</v>
      </c>
      <c r="S50" s="183">
        <v>14.598183073287899</v>
      </c>
      <c r="T50" s="184">
        <v>16.014080826499839</v>
      </c>
      <c r="U50" s="205">
        <v>49.3</v>
      </c>
      <c r="V50" s="215">
        <v>388709.91178183851</v>
      </c>
      <c r="W50" s="215">
        <v>393423.89095558849</v>
      </c>
      <c r="X50" s="215">
        <v>423365.70093058847</v>
      </c>
      <c r="Y50" s="215">
        <v>404355.12612621346</v>
      </c>
      <c r="Z50" s="215">
        <v>451909.40159683843</v>
      </c>
      <c r="AA50" s="37">
        <v>3350</v>
      </c>
      <c r="AB50" s="37">
        <v>5680</v>
      </c>
      <c r="AC50" s="37">
        <v>6107</v>
      </c>
      <c r="AD50" s="37">
        <v>6718</v>
      </c>
      <c r="AE50" s="37">
        <v>8134</v>
      </c>
      <c r="AF50" s="37">
        <v>14295</v>
      </c>
      <c r="AG50" s="37">
        <v>4.5</v>
      </c>
      <c r="AH50" s="37">
        <v>198249.6208</v>
      </c>
      <c r="AI50" s="37">
        <v>4.5</v>
      </c>
      <c r="AJ50" s="196">
        <v>7750</v>
      </c>
      <c r="AK50" s="196">
        <f t="shared" si="0"/>
        <v>34875</v>
      </c>
      <c r="AL50" s="200">
        <f t="shared" si="1"/>
        <v>353834.91178183851</v>
      </c>
      <c r="AM50" s="196">
        <v>4310</v>
      </c>
      <c r="AN50" s="196">
        <v>8512</v>
      </c>
      <c r="AO50" s="196">
        <v>13352</v>
      </c>
      <c r="AP50" s="196">
        <v>10279</v>
      </c>
      <c r="AQ50" s="196">
        <v>17966</v>
      </c>
    </row>
    <row r="51" spans="1:49" ht="13" x14ac:dyDescent="0.3">
      <c r="A51" s="92" t="s">
        <v>373</v>
      </c>
      <c r="B51" s="82" t="s">
        <v>45</v>
      </c>
      <c r="C51" s="182">
        <v>3.2265999176496378</v>
      </c>
      <c r="D51" s="183">
        <v>9.2448532142857118</v>
      </c>
      <c r="E51" s="183">
        <v>15.176198230432568</v>
      </c>
      <c r="F51" s="183">
        <v>18.634472784202348</v>
      </c>
      <c r="G51" s="183">
        <v>20.682739322618662</v>
      </c>
      <c r="H51" s="184">
        <v>22.685471537959057</v>
      </c>
      <c r="I51" s="182">
        <v>2.6406709747079709</v>
      </c>
      <c r="J51" s="183">
        <v>7.8875990622225851</v>
      </c>
      <c r="K51" s="183">
        <v>12.948152248160135</v>
      </c>
      <c r="L51" s="183">
        <v>15.89871106125972</v>
      </c>
      <c r="M51" s="183">
        <v>17.646267766933459</v>
      </c>
      <c r="N51" s="184">
        <v>19.354975128472933</v>
      </c>
      <c r="O51" s="182">
        <v>2.0834288418554237</v>
      </c>
      <c r="P51" s="183">
        <v>6.537145378315163</v>
      </c>
      <c r="Q51" s="183">
        <v>10.731269802008667</v>
      </c>
      <c r="R51" s="183">
        <v>13.176656764041439</v>
      </c>
      <c r="S51" s="183">
        <v>14.625010331675703</v>
      </c>
      <c r="T51" s="184">
        <v>16.04116603929522</v>
      </c>
      <c r="U51" s="205">
        <v>51.8</v>
      </c>
      <c r="V51" s="215">
        <v>397256.40443351003</v>
      </c>
      <c r="W51" s="215">
        <v>402075.13870001002</v>
      </c>
      <c r="X51" s="215">
        <v>432682.32223001</v>
      </c>
      <c r="Y51" s="215">
        <v>413249.29020775994</v>
      </c>
      <c r="Z51" s="215">
        <v>461860.32735550997</v>
      </c>
      <c r="AA51" s="37">
        <v>3350</v>
      </c>
      <c r="AB51" s="37">
        <v>5680</v>
      </c>
      <c r="AC51" s="37">
        <v>6107</v>
      </c>
      <c r="AD51" s="37">
        <v>6718</v>
      </c>
      <c r="AE51" s="37">
        <v>8134</v>
      </c>
      <c r="AF51" s="37">
        <v>14295</v>
      </c>
      <c r="AG51" s="37">
        <v>4.5999999999999996</v>
      </c>
      <c r="AH51" s="37">
        <v>202608.49840000004</v>
      </c>
      <c r="AI51" s="37">
        <v>4.5999999999999996</v>
      </c>
      <c r="AJ51" s="196">
        <v>7750</v>
      </c>
      <c r="AK51" s="196">
        <f t="shared" si="0"/>
        <v>35650</v>
      </c>
      <c r="AL51" s="200">
        <f t="shared" si="1"/>
        <v>361606.40443351003</v>
      </c>
      <c r="AM51" s="196">
        <v>4310</v>
      </c>
      <c r="AN51" s="196">
        <v>8512</v>
      </c>
      <c r="AO51" s="196">
        <v>13352</v>
      </c>
      <c r="AP51" s="196">
        <v>10279</v>
      </c>
      <c r="AQ51" s="196">
        <v>17966</v>
      </c>
    </row>
    <row r="52" spans="1:49" ht="13" x14ac:dyDescent="0.3">
      <c r="A52" s="92" t="s">
        <v>374</v>
      </c>
      <c r="B52" s="82" t="s">
        <v>46</v>
      </c>
      <c r="C52" s="182">
        <v>3.3070239143556233</v>
      </c>
      <c r="D52" s="183">
        <v>9.5468083214285695</v>
      </c>
      <c r="E52" s="183">
        <v>15.675864838113652</v>
      </c>
      <c r="F52" s="183">
        <v>19.249229010342425</v>
      </c>
      <c r="G52" s="183">
        <v>21.365709033372617</v>
      </c>
      <c r="H52" s="184">
        <v>23.435136922557689</v>
      </c>
      <c r="I52" s="182">
        <v>2.7064905120512321</v>
      </c>
      <c r="J52" s="183">
        <v>8.1452235766121674</v>
      </c>
      <c r="K52" s="183">
        <v>13.374461868747632</v>
      </c>
      <c r="L52" s="183">
        <v>16.423213778653338</v>
      </c>
      <c r="M52" s="183">
        <v>18.228969419972689</v>
      </c>
      <c r="N52" s="184">
        <v>19.994580739019966</v>
      </c>
      <c r="O52" s="182">
        <v>2.1353589474126662</v>
      </c>
      <c r="P52" s="183">
        <v>6.7506614166301215</v>
      </c>
      <c r="Q52" s="183">
        <v>11.084589987780074</v>
      </c>
      <c r="R52" s="183">
        <v>13.611358184318405</v>
      </c>
      <c r="S52" s="183">
        <v>15.107946316130857</v>
      </c>
      <c r="T52" s="184">
        <v>16.571263325928069</v>
      </c>
      <c r="U52" s="205">
        <v>52.9</v>
      </c>
      <c r="V52" s="215">
        <v>405491.88934676541</v>
      </c>
      <c r="W52" s="215">
        <v>410415.37870601547</v>
      </c>
      <c r="X52" s="215">
        <v>441687.93579101545</v>
      </c>
      <c r="Y52" s="215">
        <v>421832.4465508904</v>
      </c>
      <c r="Z52" s="215">
        <v>471500.24537576543</v>
      </c>
      <c r="AA52" s="37">
        <v>3350</v>
      </c>
      <c r="AB52" s="37">
        <v>5680</v>
      </c>
      <c r="AC52" s="37">
        <v>6107</v>
      </c>
      <c r="AD52" s="37">
        <v>6718</v>
      </c>
      <c r="AE52" s="37">
        <v>8134</v>
      </c>
      <c r="AF52" s="37">
        <v>14295</v>
      </c>
      <c r="AG52" s="37">
        <v>4.7</v>
      </c>
      <c r="AH52" s="37">
        <v>206808.75600000005</v>
      </c>
      <c r="AI52" s="37">
        <v>4.7</v>
      </c>
      <c r="AJ52" s="196">
        <v>7750</v>
      </c>
      <c r="AK52" s="196">
        <f t="shared" si="0"/>
        <v>36425</v>
      </c>
      <c r="AL52" s="200">
        <f t="shared" si="1"/>
        <v>369066.88934676541</v>
      </c>
      <c r="AM52" s="196">
        <v>4310</v>
      </c>
      <c r="AN52" s="196">
        <v>8512</v>
      </c>
      <c r="AO52" s="196">
        <v>13352</v>
      </c>
      <c r="AP52" s="196">
        <v>10279</v>
      </c>
      <c r="AQ52" s="196">
        <v>17966</v>
      </c>
    </row>
    <row r="53" spans="1:49" ht="13" x14ac:dyDescent="0.3">
      <c r="A53" s="92" t="s">
        <v>375</v>
      </c>
      <c r="B53" s="82" t="s">
        <v>47</v>
      </c>
      <c r="C53" s="182">
        <v>3.3874479110616087</v>
      </c>
      <c r="D53" s="183">
        <v>9.8487634285714272</v>
      </c>
      <c r="E53" s="183">
        <v>16.175531445794736</v>
      </c>
      <c r="F53" s="183">
        <v>19.863985236482502</v>
      </c>
      <c r="G53" s="183">
        <v>22.048678744126573</v>
      </c>
      <c r="H53" s="184">
        <v>24.184802307156325</v>
      </c>
      <c r="I53" s="182">
        <v>2.7723100493944939</v>
      </c>
      <c r="J53" s="183">
        <v>8.4028480910017489</v>
      </c>
      <c r="K53" s="183">
        <v>13.80077148933513</v>
      </c>
      <c r="L53" s="183">
        <v>16.947716496046954</v>
      </c>
      <c r="M53" s="183">
        <v>18.811671073011919</v>
      </c>
      <c r="N53" s="184">
        <v>20.634186349566999</v>
      </c>
      <c r="O53" s="182">
        <v>2.1872890529699087</v>
      </c>
      <c r="P53" s="183">
        <v>6.9641774549450792</v>
      </c>
      <c r="Q53" s="183">
        <v>11.437910173551479</v>
      </c>
      <c r="R53" s="183">
        <v>14.046059604595373</v>
      </c>
      <c r="S53" s="183">
        <v>15.59088230058601</v>
      </c>
      <c r="T53" s="184">
        <v>17.101360612560917</v>
      </c>
      <c r="U53" s="205">
        <v>54</v>
      </c>
      <c r="V53" s="215">
        <v>413729.86232192797</v>
      </c>
      <c r="W53" s="215">
        <v>418758.10677392798</v>
      </c>
      <c r="X53" s="215">
        <v>450696.03741392802</v>
      </c>
      <c r="Y53" s="215">
        <v>430418.09095592797</v>
      </c>
      <c r="Z53" s="215">
        <v>481142.651457928</v>
      </c>
      <c r="AA53" s="37">
        <v>3350</v>
      </c>
      <c r="AB53" s="37">
        <v>5680</v>
      </c>
      <c r="AC53" s="37">
        <v>6107</v>
      </c>
      <c r="AD53" s="37">
        <v>6718</v>
      </c>
      <c r="AE53" s="37">
        <v>8134</v>
      </c>
      <c r="AF53" s="37">
        <v>14295</v>
      </c>
      <c r="AG53" s="37">
        <v>4.8</v>
      </c>
      <c r="AH53" s="37">
        <v>211010.28256000002</v>
      </c>
      <c r="AI53" s="37">
        <v>4.8</v>
      </c>
      <c r="AJ53" s="196">
        <v>7750</v>
      </c>
      <c r="AK53" s="196">
        <f t="shared" si="0"/>
        <v>37200</v>
      </c>
      <c r="AL53" s="200">
        <f t="shared" si="1"/>
        <v>376529.86232192797</v>
      </c>
      <c r="AM53" s="196">
        <v>4310</v>
      </c>
      <c r="AN53" s="196">
        <v>8512</v>
      </c>
      <c r="AO53" s="196">
        <v>13352</v>
      </c>
      <c r="AP53" s="196">
        <v>10279</v>
      </c>
      <c r="AQ53" s="196">
        <v>17966</v>
      </c>
    </row>
    <row r="54" spans="1:49" ht="13" x14ac:dyDescent="0.3">
      <c r="A54" s="92" t="s">
        <v>376</v>
      </c>
      <c r="B54" s="82" t="s">
        <v>48</v>
      </c>
      <c r="C54" s="182">
        <v>3.4728984075617184</v>
      </c>
      <c r="D54" s="183">
        <v>10.144638535714282</v>
      </c>
      <c r="E54" s="183">
        <v>16.669118053475824</v>
      </c>
      <c r="F54" s="183">
        <v>20.472479062622583</v>
      </c>
      <c r="G54" s="183">
        <v>22.725325254880531</v>
      </c>
      <c r="H54" s="184">
        <v>24.928083691754964</v>
      </c>
      <c r="I54" s="182">
        <v>2.8422433078217093</v>
      </c>
      <c r="J54" s="183">
        <v>8.6552852215371203</v>
      </c>
      <c r="K54" s="183">
        <v>14.221893726068423</v>
      </c>
      <c r="L54" s="183">
        <v>17.466876208070737</v>
      </c>
      <c r="M54" s="183">
        <v>19.388977846842778</v>
      </c>
      <c r="N54" s="184">
        <v>21.268345207067117</v>
      </c>
      <c r="O54" s="182">
        <v>2.2424647901244787</v>
      </c>
      <c r="P54" s="183">
        <v>7.173394253133786</v>
      </c>
      <c r="Q54" s="183">
        <v>11.786931119196637</v>
      </c>
      <c r="R54" s="183">
        <v>14.476332807542301</v>
      </c>
      <c r="S54" s="183">
        <v>16.069347075309864</v>
      </c>
      <c r="T54" s="184">
        <v>17.626943697061204</v>
      </c>
      <c r="U54" s="205">
        <v>55.1</v>
      </c>
      <c r="V54" s="215">
        <v>422276.35497359937</v>
      </c>
      <c r="W54" s="215">
        <v>427409.3545183494</v>
      </c>
      <c r="X54" s="215">
        <v>460012.65871334937</v>
      </c>
      <c r="Y54" s="215">
        <v>439312.25503747445</v>
      </c>
      <c r="Z54" s="215">
        <v>491093.57721659943</v>
      </c>
      <c r="AA54" s="37">
        <v>3350</v>
      </c>
      <c r="AB54" s="37">
        <v>5680</v>
      </c>
      <c r="AC54" s="37">
        <v>6107</v>
      </c>
      <c r="AD54" s="37">
        <v>6718</v>
      </c>
      <c r="AE54" s="37">
        <v>8134</v>
      </c>
      <c r="AF54" s="37">
        <v>14295</v>
      </c>
      <c r="AG54" s="37">
        <v>4.9000000000000004</v>
      </c>
      <c r="AH54" s="37">
        <v>215369.16016000003</v>
      </c>
      <c r="AI54" s="37">
        <v>4.9000000000000004</v>
      </c>
      <c r="AJ54" s="196">
        <v>7750</v>
      </c>
      <c r="AK54" s="196">
        <f t="shared" si="0"/>
        <v>37975</v>
      </c>
      <c r="AL54" s="200">
        <f t="shared" si="1"/>
        <v>384301.35497359937</v>
      </c>
      <c r="AM54" s="196">
        <v>4310</v>
      </c>
      <c r="AN54" s="196">
        <v>8512</v>
      </c>
      <c r="AO54" s="196">
        <v>13352</v>
      </c>
      <c r="AP54" s="196">
        <v>10279</v>
      </c>
      <c r="AQ54" s="196">
        <v>17966</v>
      </c>
    </row>
    <row r="55" spans="1:49" ht="13" x14ac:dyDescent="0.3">
      <c r="A55" s="92" t="s">
        <v>377</v>
      </c>
      <c r="B55" s="82" t="s">
        <v>49</v>
      </c>
      <c r="C55" s="182">
        <v>3.5583489040618281</v>
      </c>
      <c r="D55" s="183">
        <v>10.440513642857139</v>
      </c>
      <c r="E55" s="183">
        <v>17.162704661156912</v>
      </c>
      <c r="F55" s="183">
        <v>21.080972888762659</v>
      </c>
      <c r="G55" s="183">
        <v>23.401971765634489</v>
      </c>
      <c r="H55" s="184">
        <v>25.671365076353599</v>
      </c>
      <c r="I55" s="182">
        <v>2.9121765662489252</v>
      </c>
      <c r="J55" s="183">
        <v>8.9077223520724935</v>
      </c>
      <c r="K55" s="183">
        <v>14.643015962801718</v>
      </c>
      <c r="L55" s="183">
        <v>17.986035920094519</v>
      </c>
      <c r="M55" s="183">
        <v>19.966284620673633</v>
      </c>
      <c r="N55" s="184">
        <v>21.902504064567236</v>
      </c>
      <c r="O55" s="182">
        <v>2.2976405272790492</v>
      </c>
      <c r="P55" s="183">
        <v>7.3826110513224918</v>
      </c>
      <c r="Q55" s="183">
        <v>12.135952064841797</v>
      </c>
      <c r="R55" s="183">
        <v>14.906606010489229</v>
      </c>
      <c r="S55" s="183">
        <v>16.547811850033721</v>
      </c>
      <c r="T55" s="184">
        <v>18.152526781561491</v>
      </c>
      <c r="U55" s="205">
        <v>56.2</v>
      </c>
      <c r="V55" s="215">
        <v>430822.84762527078</v>
      </c>
      <c r="W55" s="215">
        <v>436060.60226277076</v>
      </c>
      <c r="X55" s="215">
        <v>469329.28001277073</v>
      </c>
      <c r="Y55" s="215">
        <v>448206.41911902081</v>
      </c>
      <c r="Z55" s="215">
        <v>501044.50297527073</v>
      </c>
      <c r="AA55" s="37">
        <v>3350</v>
      </c>
      <c r="AB55" s="37">
        <v>5680</v>
      </c>
      <c r="AC55" s="37">
        <v>6107</v>
      </c>
      <c r="AD55" s="37">
        <v>6718</v>
      </c>
      <c r="AE55" s="37">
        <v>8134</v>
      </c>
      <c r="AF55" s="37">
        <v>14295</v>
      </c>
      <c r="AG55" s="37">
        <v>5</v>
      </c>
      <c r="AH55" s="37">
        <v>219728.03776000004</v>
      </c>
      <c r="AI55" s="37">
        <v>5</v>
      </c>
      <c r="AJ55" s="196">
        <v>7750</v>
      </c>
      <c r="AK55" s="196">
        <f t="shared" si="0"/>
        <v>38750</v>
      </c>
      <c r="AL55" s="200">
        <f t="shared" si="1"/>
        <v>392072.84762527078</v>
      </c>
      <c r="AM55" s="196">
        <v>4310</v>
      </c>
      <c r="AN55" s="196">
        <v>8512</v>
      </c>
      <c r="AO55" s="196">
        <v>13352</v>
      </c>
      <c r="AP55" s="196">
        <v>10279</v>
      </c>
      <c r="AQ55" s="196">
        <v>17966</v>
      </c>
    </row>
    <row r="56" spans="1:49" ht="13" x14ac:dyDescent="0.3">
      <c r="A56" s="92" t="s">
        <v>378</v>
      </c>
      <c r="B56" s="82" t="s">
        <v>50</v>
      </c>
      <c r="C56" s="182">
        <v>3.643799400561937</v>
      </c>
      <c r="D56" s="183">
        <v>10.735248749999997</v>
      </c>
      <c r="E56" s="183">
        <v>17.655151268837997</v>
      </c>
      <c r="F56" s="183">
        <v>21.688292514902738</v>
      </c>
      <c r="G56" s="183">
        <v>24.07743267638844</v>
      </c>
      <c r="H56" s="184">
        <v>26.413449460952233</v>
      </c>
      <c r="I56" s="182">
        <v>2.9821098246761402</v>
      </c>
      <c r="J56" s="183">
        <v>9.159186848135203</v>
      </c>
      <c r="K56" s="183">
        <v>15.063165565062343</v>
      </c>
      <c r="L56" s="183">
        <v>18.504193818611459</v>
      </c>
      <c r="M56" s="183">
        <v>20.542579854652914</v>
      </c>
      <c r="N56" s="184">
        <v>22.535641655871054</v>
      </c>
      <c r="O56" s="182">
        <v>2.3528162644336188</v>
      </c>
      <c r="P56" s="183">
        <v>7.591021741987527</v>
      </c>
      <c r="Q56" s="183">
        <v>12.484166902963281</v>
      </c>
      <c r="R56" s="183">
        <v>15.336048922686777</v>
      </c>
      <c r="S56" s="183">
        <v>17.025438272932952</v>
      </c>
      <c r="T56" s="184">
        <v>18.67726345316192</v>
      </c>
      <c r="U56" s="205">
        <v>56.2</v>
      </c>
      <c r="V56" s="215">
        <v>439431.54182462528</v>
      </c>
      <c r="W56" s="215">
        <v>444774.05155487527</v>
      </c>
      <c r="X56" s="215">
        <v>478708.10285987519</v>
      </c>
      <c r="Y56" s="215">
        <v>457162.78474825027</v>
      </c>
      <c r="Z56" s="215">
        <v>511057.6302816252</v>
      </c>
      <c r="AA56" s="37">
        <v>3350</v>
      </c>
      <c r="AB56" s="37">
        <v>5680</v>
      </c>
      <c r="AC56" s="37">
        <v>6107</v>
      </c>
      <c r="AD56" s="37">
        <v>6718</v>
      </c>
      <c r="AE56" s="37">
        <v>8134</v>
      </c>
      <c r="AF56" s="37">
        <v>14295</v>
      </c>
      <c r="AG56" s="37">
        <v>5.0999999999999996</v>
      </c>
      <c r="AH56" s="37">
        <v>224118.63936000003</v>
      </c>
      <c r="AI56" s="37">
        <v>5.0999999999999996</v>
      </c>
      <c r="AJ56" s="196">
        <v>7750</v>
      </c>
      <c r="AK56" s="196">
        <f t="shared" si="0"/>
        <v>39525</v>
      </c>
      <c r="AL56" s="200">
        <f t="shared" si="1"/>
        <v>399906.54182462528</v>
      </c>
      <c r="AM56" s="196">
        <v>4310</v>
      </c>
      <c r="AN56" s="196">
        <v>8512</v>
      </c>
      <c r="AO56" s="196">
        <v>13352</v>
      </c>
      <c r="AP56" s="196">
        <v>10279</v>
      </c>
      <c r="AQ56" s="196">
        <v>17966</v>
      </c>
    </row>
    <row r="57" spans="1:49" ht="13" x14ac:dyDescent="0.3">
      <c r="A57" s="92" t="s">
        <v>379</v>
      </c>
      <c r="B57" s="82" t="s">
        <v>51</v>
      </c>
      <c r="C57" s="182">
        <v>3.7292498970620462</v>
      </c>
      <c r="D57" s="183">
        <v>11.029983857142854</v>
      </c>
      <c r="E57" s="183">
        <v>18.147597876519079</v>
      </c>
      <c r="F57" s="183">
        <v>22.295612141042817</v>
      </c>
      <c r="G57" s="183">
        <v>24.752893587142395</v>
      </c>
      <c r="H57" s="184">
        <v>27.155533845550867</v>
      </c>
      <c r="I57" s="182">
        <v>3.0520430831033556</v>
      </c>
      <c r="J57" s="183">
        <v>9.4106513441979125</v>
      </c>
      <c r="K57" s="183">
        <v>15.483315167322969</v>
      </c>
      <c r="L57" s="183">
        <v>19.022351717128398</v>
      </c>
      <c r="M57" s="183">
        <v>21.118875088632194</v>
      </c>
      <c r="N57" s="184">
        <v>23.168779247174868</v>
      </c>
      <c r="O57" s="182">
        <v>2.4079920015881888</v>
      </c>
      <c r="P57" s="183">
        <v>7.7994324326525613</v>
      </c>
      <c r="Q57" s="183">
        <v>12.832381741084765</v>
      </c>
      <c r="R57" s="183">
        <v>15.765491834884324</v>
      </c>
      <c r="S57" s="183">
        <v>17.503064695832187</v>
      </c>
      <c r="T57" s="184">
        <v>19.20200012476235</v>
      </c>
      <c r="U57" s="205">
        <v>56.2</v>
      </c>
      <c r="V57" s="215">
        <v>448037.74796207249</v>
      </c>
      <c r="W57" s="215">
        <v>453485.01278507261</v>
      </c>
      <c r="X57" s="215">
        <v>488084.43764507258</v>
      </c>
      <c r="Y57" s="215">
        <v>466116.66231557244</v>
      </c>
      <c r="Z57" s="215">
        <v>521068.2695260726</v>
      </c>
      <c r="AA57" s="37">
        <v>3350</v>
      </c>
      <c r="AB57" s="37">
        <v>5680</v>
      </c>
      <c r="AC57" s="37">
        <v>6107</v>
      </c>
      <c r="AD57" s="37">
        <v>6718</v>
      </c>
      <c r="AE57" s="37">
        <v>8134</v>
      </c>
      <c r="AF57" s="37">
        <v>14295</v>
      </c>
      <c r="AG57" s="37">
        <v>5.2</v>
      </c>
      <c r="AH57" s="37">
        <v>228507.97200000004</v>
      </c>
      <c r="AI57" s="37">
        <v>5.2</v>
      </c>
      <c r="AJ57" s="196">
        <v>7750</v>
      </c>
      <c r="AK57" s="196">
        <f t="shared" si="0"/>
        <v>40300</v>
      </c>
      <c r="AL57" s="200">
        <f t="shared" si="1"/>
        <v>407737.74796207249</v>
      </c>
      <c r="AM57" s="196">
        <v>4310</v>
      </c>
      <c r="AN57" s="196">
        <v>8512</v>
      </c>
      <c r="AO57" s="196">
        <v>13352</v>
      </c>
      <c r="AP57" s="196">
        <v>10279</v>
      </c>
      <c r="AQ57" s="196">
        <v>17966</v>
      </c>
    </row>
    <row r="58" spans="1:49" s="48" customFormat="1" ht="13" x14ac:dyDescent="0.3">
      <c r="A58" s="92" t="s">
        <v>380</v>
      </c>
      <c r="B58" s="82" t="s">
        <v>52</v>
      </c>
      <c r="C58" s="182">
        <v>3.8096738937680321</v>
      </c>
      <c r="D58" s="183">
        <v>11.331938964285712</v>
      </c>
      <c r="E58" s="183">
        <v>18.647264484200168</v>
      </c>
      <c r="F58" s="183">
        <v>22.910368367182897</v>
      </c>
      <c r="G58" s="183">
        <v>25.435863297896354</v>
      </c>
      <c r="H58" s="184">
        <v>27.905199230149503</v>
      </c>
      <c r="I58" s="182">
        <v>3.1178626204466173</v>
      </c>
      <c r="J58" s="183">
        <v>9.6682758585874957</v>
      </c>
      <c r="K58" s="183">
        <v>15.90962478791047</v>
      </c>
      <c r="L58" s="183">
        <v>19.546854434522018</v>
      </c>
      <c r="M58" s="183">
        <v>21.701576741671424</v>
      </c>
      <c r="N58" s="184">
        <v>23.808384857721904</v>
      </c>
      <c r="O58" s="182">
        <v>2.4599221071454318</v>
      </c>
      <c r="P58" s="183">
        <v>8.0129484709675189</v>
      </c>
      <c r="Q58" s="183">
        <v>13.185701926856176</v>
      </c>
      <c r="R58" s="183">
        <v>16.200193255161292</v>
      </c>
      <c r="S58" s="183">
        <v>17.98600068028734</v>
      </c>
      <c r="T58" s="184">
        <v>19.732097411395198</v>
      </c>
      <c r="U58" s="205">
        <v>58.7</v>
      </c>
      <c r="V58" s="215">
        <v>456584.24061374378</v>
      </c>
      <c r="W58" s="215">
        <v>462136.26052949374</v>
      </c>
      <c r="X58" s="215">
        <v>497401.05894449382</v>
      </c>
      <c r="Y58" s="215">
        <v>475010.8263971188</v>
      </c>
      <c r="Z58" s="215">
        <v>531019.19528474379</v>
      </c>
      <c r="AA58" s="83">
        <v>3350</v>
      </c>
      <c r="AB58" s="83">
        <v>5680</v>
      </c>
      <c r="AC58" s="83">
        <v>6107</v>
      </c>
      <c r="AD58" s="83">
        <v>6718</v>
      </c>
      <c r="AE58" s="83">
        <v>8134</v>
      </c>
      <c r="AF58" s="83">
        <v>14295</v>
      </c>
      <c r="AG58" s="83">
        <v>5.3</v>
      </c>
      <c r="AH58" s="83">
        <v>232866.84960000005</v>
      </c>
      <c r="AI58" s="37">
        <v>5.3</v>
      </c>
      <c r="AJ58" s="196">
        <v>7750</v>
      </c>
      <c r="AK58" s="196">
        <f t="shared" si="0"/>
        <v>41075</v>
      </c>
      <c r="AL58" s="200">
        <f t="shared" si="1"/>
        <v>415509.24061374378</v>
      </c>
      <c r="AM58" s="196">
        <v>4310</v>
      </c>
      <c r="AN58" s="196">
        <v>8512</v>
      </c>
      <c r="AO58" s="196">
        <v>13352</v>
      </c>
      <c r="AP58" s="196">
        <v>10279</v>
      </c>
      <c r="AQ58" s="196">
        <v>17966</v>
      </c>
      <c r="AS58" s="22"/>
      <c r="AT58" s="22"/>
      <c r="AU58" s="22"/>
      <c r="AV58" s="22"/>
      <c r="AW58" s="22"/>
    </row>
    <row r="59" spans="1:49" ht="13" x14ac:dyDescent="0.3">
      <c r="A59" s="92" t="s">
        <v>381</v>
      </c>
      <c r="B59" s="82" t="s">
        <v>53</v>
      </c>
      <c r="C59" s="182">
        <v>3.8900978904740176</v>
      </c>
      <c r="D59" s="183">
        <v>11.633894071428569</v>
      </c>
      <c r="E59" s="183">
        <v>19.146931091881257</v>
      </c>
      <c r="F59" s="183">
        <v>23.525124593322975</v>
      </c>
      <c r="G59" s="183">
        <v>26.118833008650309</v>
      </c>
      <c r="H59" s="184">
        <v>28.654864614748139</v>
      </c>
      <c r="I59" s="182">
        <v>3.1836821577898791</v>
      </c>
      <c r="J59" s="183">
        <v>9.9259003729770772</v>
      </c>
      <c r="K59" s="183">
        <v>16.335934408497973</v>
      </c>
      <c r="L59" s="183">
        <v>20.071357151915635</v>
      </c>
      <c r="M59" s="183">
        <v>22.284278394710658</v>
      </c>
      <c r="N59" s="184">
        <v>24.447990468268941</v>
      </c>
      <c r="O59" s="182">
        <v>2.5118522127026743</v>
      </c>
      <c r="P59" s="183">
        <v>8.2264645092824775</v>
      </c>
      <c r="Q59" s="183">
        <v>13.539022112627585</v>
      </c>
      <c r="R59" s="183">
        <v>16.634894675438257</v>
      </c>
      <c r="S59" s="183">
        <v>18.468936664742497</v>
      </c>
      <c r="T59" s="184">
        <v>20.262194698028047</v>
      </c>
      <c r="U59" s="205">
        <v>61.2</v>
      </c>
      <c r="V59" s="215">
        <v>465130.7332654153</v>
      </c>
      <c r="W59" s="215">
        <v>470787.50827391515</v>
      </c>
      <c r="X59" s="215">
        <v>506717.6802439153</v>
      </c>
      <c r="Y59" s="215">
        <v>483904.99047866528</v>
      </c>
      <c r="Z59" s="215">
        <v>540970.12104341527</v>
      </c>
      <c r="AA59" s="37">
        <v>3350</v>
      </c>
      <c r="AB59" s="37">
        <v>5680</v>
      </c>
      <c r="AC59" s="37">
        <v>6107</v>
      </c>
      <c r="AD59" s="37">
        <v>6718</v>
      </c>
      <c r="AE59" s="37">
        <v>8134</v>
      </c>
      <c r="AF59" s="37">
        <v>14295</v>
      </c>
      <c r="AG59" s="37">
        <v>5.4</v>
      </c>
      <c r="AH59" s="37">
        <v>237225.72720000002</v>
      </c>
      <c r="AI59" s="37">
        <v>5.4</v>
      </c>
      <c r="AJ59" s="196">
        <v>7750</v>
      </c>
      <c r="AK59" s="196">
        <f t="shared" si="0"/>
        <v>41850</v>
      </c>
      <c r="AL59" s="200">
        <f t="shared" si="1"/>
        <v>423280.7332654153</v>
      </c>
      <c r="AM59" s="196">
        <v>4310</v>
      </c>
      <c r="AN59" s="196">
        <v>8512</v>
      </c>
      <c r="AO59" s="196">
        <v>13352</v>
      </c>
      <c r="AP59" s="196">
        <v>10279</v>
      </c>
      <c r="AQ59" s="196">
        <v>17966</v>
      </c>
    </row>
    <row r="60" spans="1:49" ht="13" x14ac:dyDescent="0.3">
      <c r="A60" s="92" t="s">
        <v>382</v>
      </c>
      <c r="B60" s="82" t="s">
        <v>54</v>
      </c>
      <c r="C60" s="182">
        <v>3.9755483869741273</v>
      </c>
      <c r="D60" s="183">
        <v>11.929769178571426</v>
      </c>
      <c r="E60" s="183">
        <v>19.640517699562338</v>
      </c>
      <c r="F60" s="183">
        <v>24.133618419463051</v>
      </c>
      <c r="G60" s="183">
        <v>26.795479519404267</v>
      </c>
      <c r="H60" s="184">
        <v>29.398145999346774</v>
      </c>
      <c r="I60" s="182">
        <v>3.2536154162170949</v>
      </c>
      <c r="J60" s="183">
        <v>10.178337503512449</v>
      </c>
      <c r="K60" s="183">
        <v>16.757056645231263</v>
      </c>
      <c r="L60" s="183">
        <v>20.590516863939413</v>
      </c>
      <c r="M60" s="183">
        <v>22.861585168541513</v>
      </c>
      <c r="N60" s="184">
        <v>25.082149325769056</v>
      </c>
      <c r="O60" s="182">
        <v>2.5670279498572448</v>
      </c>
      <c r="P60" s="183">
        <v>8.4356813074711852</v>
      </c>
      <c r="Q60" s="183">
        <v>13.888043058272739</v>
      </c>
      <c r="R60" s="183">
        <v>17.065167878385186</v>
      </c>
      <c r="S60" s="183">
        <v>18.947401439466347</v>
      </c>
      <c r="T60" s="184">
        <v>20.78777778252833</v>
      </c>
      <c r="U60" s="205">
        <v>62.3</v>
      </c>
      <c r="V60" s="215">
        <v>473368.70624057791</v>
      </c>
      <c r="W60" s="215">
        <v>479130.2363418279</v>
      </c>
      <c r="X60" s="215">
        <v>515725.78186682786</v>
      </c>
      <c r="Y60" s="215">
        <v>492490.63488370291</v>
      </c>
      <c r="Z60" s="215">
        <v>550612.52712557779</v>
      </c>
      <c r="AA60" s="37">
        <v>3350</v>
      </c>
      <c r="AB60" s="37">
        <v>5680</v>
      </c>
      <c r="AC60" s="37">
        <v>6107</v>
      </c>
      <c r="AD60" s="37">
        <v>6718</v>
      </c>
      <c r="AE60" s="37">
        <v>8134</v>
      </c>
      <c r="AF60" s="37">
        <v>14295</v>
      </c>
      <c r="AG60" s="37">
        <v>5.5</v>
      </c>
      <c r="AH60" s="37">
        <v>241427.25376000002</v>
      </c>
      <c r="AI60" s="37">
        <v>5.5</v>
      </c>
      <c r="AJ60" s="196">
        <v>7750</v>
      </c>
      <c r="AK60" s="196">
        <f t="shared" si="0"/>
        <v>42625</v>
      </c>
      <c r="AL60" s="200">
        <f t="shared" si="1"/>
        <v>430743.70624057791</v>
      </c>
      <c r="AM60" s="196">
        <v>4310</v>
      </c>
      <c r="AN60" s="196">
        <v>8512</v>
      </c>
      <c r="AO60" s="196">
        <v>13352</v>
      </c>
      <c r="AP60" s="196">
        <v>10279</v>
      </c>
      <c r="AQ60" s="196">
        <v>17966</v>
      </c>
    </row>
    <row r="61" spans="1:49" ht="13" x14ac:dyDescent="0.3">
      <c r="A61" s="92" t="s">
        <v>383</v>
      </c>
      <c r="B61" s="82" t="s">
        <v>55</v>
      </c>
      <c r="C61" s="182">
        <v>4.0609988834742374</v>
      </c>
      <c r="D61" s="183">
        <v>12.225644285714282</v>
      </c>
      <c r="E61" s="183">
        <v>20.134104307243422</v>
      </c>
      <c r="F61" s="183">
        <v>24.742112245603128</v>
      </c>
      <c r="G61" s="183">
        <v>27.472126030158222</v>
      </c>
      <c r="H61" s="184">
        <v>30.141427383945409</v>
      </c>
      <c r="I61" s="182">
        <v>3.3235486746443108</v>
      </c>
      <c r="J61" s="183">
        <v>10.430774634047822</v>
      </c>
      <c r="K61" s="183">
        <v>17.178178881964552</v>
      </c>
      <c r="L61" s="183">
        <v>21.109676575963196</v>
      </c>
      <c r="M61" s="183">
        <v>23.438891942372369</v>
      </c>
      <c r="N61" s="184">
        <v>25.71630818326917</v>
      </c>
      <c r="O61" s="182">
        <v>2.6222036870118153</v>
      </c>
      <c r="P61" s="183">
        <v>8.644898105659891</v>
      </c>
      <c r="Q61" s="183">
        <v>14.237064003917896</v>
      </c>
      <c r="R61" s="183">
        <v>17.495441081332114</v>
      </c>
      <c r="S61" s="183">
        <v>19.425866214190201</v>
      </c>
      <c r="T61" s="184">
        <v>21.313360867028617</v>
      </c>
      <c r="U61" s="205">
        <v>63.4</v>
      </c>
      <c r="V61" s="215">
        <v>481604.19115383329</v>
      </c>
      <c r="W61" s="215">
        <v>487470.47634783329</v>
      </c>
      <c r="X61" s="215">
        <v>524731.39542783343</v>
      </c>
      <c r="Y61" s="215">
        <v>501073.79122683324</v>
      </c>
      <c r="Z61" s="215">
        <v>560252.44514583319</v>
      </c>
      <c r="AA61" s="37">
        <v>3350</v>
      </c>
      <c r="AB61" s="37">
        <v>5680</v>
      </c>
      <c r="AC61" s="37">
        <v>6107</v>
      </c>
      <c r="AD61" s="37">
        <v>6718</v>
      </c>
      <c r="AE61" s="37">
        <v>8134</v>
      </c>
      <c r="AF61" s="37">
        <v>14295</v>
      </c>
      <c r="AG61" s="37">
        <v>5.6</v>
      </c>
      <c r="AH61" s="37">
        <v>245627.51136000003</v>
      </c>
      <c r="AI61" s="37">
        <v>5.6</v>
      </c>
      <c r="AJ61" s="196">
        <v>7750</v>
      </c>
      <c r="AK61" s="196">
        <f t="shared" si="0"/>
        <v>43400</v>
      </c>
      <c r="AL61" s="200">
        <f t="shared" si="1"/>
        <v>438204.19115383329</v>
      </c>
      <c r="AM61" s="196">
        <v>4310</v>
      </c>
      <c r="AN61" s="196">
        <v>8512</v>
      </c>
      <c r="AO61" s="196">
        <v>13352</v>
      </c>
      <c r="AP61" s="196">
        <v>10279</v>
      </c>
      <c r="AQ61" s="196">
        <v>17966</v>
      </c>
    </row>
    <row r="62" spans="1:49" ht="13" x14ac:dyDescent="0.3">
      <c r="A62" s="92" t="s">
        <v>384</v>
      </c>
      <c r="B62" s="82" t="s">
        <v>56</v>
      </c>
      <c r="C62" s="182">
        <v>4.1464493799743467</v>
      </c>
      <c r="D62" s="183">
        <v>12.520379392857139</v>
      </c>
      <c r="E62" s="183">
        <v>20.626550914924508</v>
      </c>
      <c r="F62" s="183">
        <v>25.349431871743207</v>
      </c>
      <c r="G62" s="183">
        <v>28.147586940912174</v>
      </c>
      <c r="H62" s="184">
        <v>30.883511768544047</v>
      </c>
      <c r="I62" s="182">
        <v>3.3934819330715262</v>
      </c>
      <c r="J62" s="183">
        <v>10.682239130110531</v>
      </c>
      <c r="K62" s="183">
        <v>17.598328484225178</v>
      </c>
      <c r="L62" s="183">
        <v>21.627834474480135</v>
      </c>
      <c r="M62" s="183">
        <v>24.015187176351645</v>
      </c>
      <c r="N62" s="184">
        <v>26.349445774572992</v>
      </c>
      <c r="O62" s="182">
        <v>2.6773794241663853</v>
      </c>
      <c r="P62" s="183">
        <v>8.8533087963249244</v>
      </c>
      <c r="Q62" s="183">
        <v>14.585278842039379</v>
      </c>
      <c r="R62" s="183">
        <v>17.924883993529662</v>
      </c>
      <c r="S62" s="183">
        <v>19.903492637089435</v>
      </c>
      <c r="T62" s="184">
        <v>21.83809753862905</v>
      </c>
      <c r="U62" s="205">
        <v>64.5</v>
      </c>
      <c r="V62" s="215">
        <v>490183.02861029981</v>
      </c>
      <c r="W62" s="215">
        <v>496154.0688970497</v>
      </c>
      <c r="X62" s="215">
        <v>534080.36153204972</v>
      </c>
      <c r="Y62" s="215">
        <v>510000.30011317477</v>
      </c>
      <c r="Z62" s="215">
        <v>570235.71570929966</v>
      </c>
      <c r="AA62" s="37">
        <v>3350</v>
      </c>
      <c r="AB62" s="37">
        <v>5680</v>
      </c>
      <c r="AC62" s="37">
        <v>6107</v>
      </c>
      <c r="AD62" s="37">
        <v>6718</v>
      </c>
      <c r="AE62" s="37">
        <v>8134</v>
      </c>
      <c r="AF62" s="37">
        <v>14295</v>
      </c>
      <c r="AG62" s="37">
        <v>5.7</v>
      </c>
      <c r="AH62" s="37">
        <v>250002.88544000001</v>
      </c>
      <c r="AI62" s="37">
        <v>5.7</v>
      </c>
      <c r="AJ62" s="196">
        <v>7750</v>
      </c>
      <c r="AK62" s="196">
        <f t="shared" si="0"/>
        <v>44175</v>
      </c>
      <c r="AL62" s="200">
        <f t="shared" si="1"/>
        <v>446008.02861029981</v>
      </c>
      <c r="AM62" s="196">
        <v>4310</v>
      </c>
      <c r="AN62" s="196">
        <v>8512</v>
      </c>
      <c r="AO62" s="196">
        <v>13352</v>
      </c>
      <c r="AP62" s="196">
        <v>10279</v>
      </c>
      <c r="AQ62" s="196">
        <v>17966</v>
      </c>
    </row>
    <row r="63" spans="1:49" ht="13" x14ac:dyDescent="0.3">
      <c r="A63" s="92" t="s">
        <v>385</v>
      </c>
      <c r="B63" s="82" t="s">
        <v>57</v>
      </c>
      <c r="C63" s="182">
        <v>4.231899876474456</v>
      </c>
      <c r="D63" s="183">
        <v>12.815114499999996</v>
      </c>
      <c r="E63" s="183">
        <v>21.118997522605593</v>
      </c>
      <c r="F63" s="183">
        <v>25.956751497883285</v>
      </c>
      <c r="G63" s="183">
        <v>28.823047851666125</v>
      </c>
      <c r="H63" s="184">
        <v>31.625596153142681</v>
      </c>
      <c r="I63" s="182">
        <v>3.4634151914987412</v>
      </c>
      <c r="J63" s="183">
        <v>10.933703626173241</v>
      </c>
      <c r="K63" s="183">
        <v>18.018478086485807</v>
      </c>
      <c r="L63" s="183">
        <v>22.145992372997075</v>
      </c>
      <c r="M63" s="183">
        <v>24.591482410330926</v>
      </c>
      <c r="N63" s="184">
        <v>26.98258336587681</v>
      </c>
      <c r="O63" s="182">
        <v>2.7325551613209553</v>
      </c>
      <c r="P63" s="183">
        <v>9.0617194869899595</v>
      </c>
      <c r="Q63" s="183">
        <v>14.933493680160863</v>
      </c>
      <c r="R63" s="183">
        <v>18.354326905727209</v>
      </c>
      <c r="S63" s="183">
        <v>20.381119059988666</v>
      </c>
      <c r="T63" s="184">
        <v>22.362834210229479</v>
      </c>
      <c r="U63" s="205">
        <v>65.599999999999994</v>
      </c>
      <c r="V63" s="215">
        <v>498759.3780048592</v>
      </c>
      <c r="W63" s="215">
        <v>504835.17338435922</v>
      </c>
      <c r="X63" s="215">
        <v>543426.83957435924</v>
      </c>
      <c r="Y63" s="215">
        <v>518924.32093760918</v>
      </c>
      <c r="Z63" s="215">
        <v>580216.49821085925</v>
      </c>
      <c r="AA63" s="37">
        <v>3350</v>
      </c>
      <c r="AB63" s="37">
        <v>5680</v>
      </c>
      <c r="AC63" s="37">
        <v>6107</v>
      </c>
      <c r="AD63" s="37">
        <v>6718</v>
      </c>
      <c r="AE63" s="37">
        <v>8134</v>
      </c>
      <c r="AF63" s="37">
        <v>14295</v>
      </c>
      <c r="AG63" s="37">
        <v>5.8</v>
      </c>
      <c r="AH63" s="37">
        <v>254376.99056000006</v>
      </c>
      <c r="AI63" s="37">
        <v>5.8</v>
      </c>
      <c r="AJ63" s="196">
        <v>7750</v>
      </c>
      <c r="AK63" s="196">
        <f t="shared" si="0"/>
        <v>44950</v>
      </c>
      <c r="AL63" s="200">
        <f t="shared" si="1"/>
        <v>453809.3780048592</v>
      </c>
      <c r="AM63" s="196">
        <v>4310</v>
      </c>
      <c r="AN63" s="196">
        <v>8512</v>
      </c>
      <c r="AO63" s="196">
        <v>13352</v>
      </c>
      <c r="AP63" s="196">
        <v>10279</v>
      </c>
      <c r="AQ63" s="196">
        <v>17966</v>
      </c>
    </row>
    <row r="64" spans="1:49" ht="13" x14ac:dyDescent="0.3">
      <c r="A64" s="92" t="s">
        <v>386</v>
      </c>
      <c r="B64" s="82" t="s">
        <v>58</v>
      </c>
      <c r="C64" s="182">
        <v>4.3123238731804419</v>
      </c>
      <c r="D64" s="183">
        <v>12.855014499999996</v>
      </c>
      <c r="E64" s="183">
        <v>21.158897522605592</v>
      </c>
      <c r="F64" s="183">
        <v>25.997848497883282</v>
      </c>
      <c r="G64" s="183">
        <v>28.864543851666127</v>
      </c>
      <c r="H64" s="184">
        <v>31.667491153142681</v>
      </c>
      <c r="I64" s="182">
        <v>3.5292347288420034</v>
      </c>
      <c r="J64" s="183">
        <v>10.967745832716483</v>
      </c>
      <c r="K64" s="183">
        <v>18.052520293029051</v>
      </c>
      <c r="L64" s="183">
        <v>22.181055845736616</v>
      </c>
      <c r="M64" s="183">
        <v>24.626886305135898</v>
      </c>
      <c r="N64" s="184">
        <v>27.018327682747213</v>
      </c>
      <c r="O64" s="182">
        <v>2.7844852668781979</v>
      </c>
      <c r="P64" s="183">
        <v>9.0899332503184809</v>
      </c>
      <c r="Q64" s="183">
        <v>14.961707443489384</v>
      </c>
      <c r="R64" s="183">
        <v>18.383387081955583</v>
      </c>
      <c r="S64" s="183">
        <v>20.410461373850328</v>
      </c>
      <c r="T64" s="184">
        <v>22.392458661724426</v>
      </c>
      <c r="U64" s="205">
        <v>65.599999999999994</v>
      </c>
      <c r="V64" s="215">
        <v>507368.07220421371</v>
      </c>
      <c r="W64" s="215">
        <v>513548.62267646374</v>
      </c>
      <c r="X64" s="215">
        <v>552805.66242146376</v>
      </c>
      <c r="Y64" s="215">
        <v>527880.68656683876</v>
      </c>
      <c r="Z64" s="215">
        <v>590229.62551721372</v>
      </c>
      <c r="AA64" s="37">
        <v>3350</v>
      </c>
      <c r="AB64" s="37">
        <v>5680</v>
      </c>
      <c r="AC64" s="37">
        <v>6107</v>
      </c>
      <c r="AD64" s="37">
        <v>6718</v>
      </c>
      <c r="AE64" s="37">
        <v>8134</v>
      </c>
      <c r="AF64" s="37">
        <v>14295</v>
      </c>
      <c r="AG64" s="37">
        <v>5.9</v>
      </c>
      <c r="AH64" s="37">
        <v>258767.59216000003</v>
      </c>
      <c r="AI64" s="37">
        <v>5.9</v>
      </c>
      <c r="AJ64" s="196">
        <v>7750</v>
      </c>
      <c r="AK64" s="196">
        <f t="shared" si="0"/>
        <v>45725</v>
      </c>
      <c r="AL64" s="200">
        <f t="shared" si="1"/>
        <v>461643.07220421371</v>
      </c>
      <c r="AM64" s="196">
        <v>4310</v>
      </c>
      <c r="AN64" s="196">
        <v>8512</v>
      </c>
      <c r="AO64" s="196">
        <v>13352</v>
      </c>
      <c r="AP64" s="196">
        <v>10279</v>
      </c>
      <c r="AQ64" s="196">
        <v>17966</v>
      </c>
    </row>
    <row r="65" spans="1:43" ht="13.5" thickBot="1" x14ac:dyDescent="0.35">
      <c r="A65" s="187" t="s">
        <v>387</v>
      </c>
      <c r="B65" s="188" t="s">
        <v>59</v>
      </c>
      <c r="C65" s="189">
        <v>4.3927478698864277</v>
      </c>
      <c r="D65" s="190">
        <v>12.894914499999995</v>
      </c>
      <c r="E65" s="190">
        <v>21.198797522605595</v>
      </c>
      <c r="F65" s="190">
        <v>26.038945497883283</v>
      </c>
      <c r="G65" s="190">
        <v>28.906039851666126</v>
      </c>
      <c r="H65" s="191">
        <v>31.709386153142681</v>
      </c>
      <c r="I65" s="189">
        <v>3.5950542661852651</v>
      </c>
      <c r="J65" s="190">
        <v>11.001788039259726</v>
      </c>
      <c r="K65" s="190">
        <v>18.086562499572295</v>
      </c>
      <c r="L65" s="190">
        <v>22.216119318476157</v>
      </c>
      <c r="M65" s="190">
        <v>24.662290199940873</v>
      </c>
      <c r="N65" s="191">
        <v>27.054071999617619</v>
      </c>
      <c r="O65" s="189">
        <v>2.8364153724354408</v>
      </c>
      <c r="P65" s="190">
        <v>9.1181470136470022</v>
      </c>
      <c r="Q65" s="190">
        <v>14.989921206817908</v>
      </c>
      <c r="R65" s="190">
        <v>18.41244725818396</v>
      </c>
      <c r="S65" s="190">
        <v>20.43980368771199</v>
      </c>
      <c r="T65" s="191">
        <v>22.422083113219372</v>
      </c>
      <c r="U65" s="207">
        <v>65.599999999999994</v>
      </c>
      <c r="V65" s="215">
        <v>515976.76640356833</v>
      </c>
      <c r="W65" s="215">
        <v>522262.07196856831</v>
      </c>
      <c r="X65" s="215">
        <v>562184.48526856827</v>
      </c>
      <c r="Y65" s="215">
        <v>536837.05219606834</v>
      </c>
      <c r="Z65" s="215">
        <v>600242.7528235683</v>
      </c>
      <c r="AA65" s="37">
        <v>3350</v>
      </c>
      <c r="AB65" s="37">
        <v>5680</v>
      </c>
      <c r="AC65" s="37">
        <v>6107</v>
      </c>
      <c r="AD65" s="37">
        <v>6718</v>
      </c>
      <c r="AE65" s="37">
        <v>8134</v>
      </c>
      <c r="AF65" s="37">
        <v>14295</v>
      </c>
      <c r="AG65" s="37">
        <v>6</v>
      </c>
      <c r="AH65" s="37">
        <v>263158.19376000005</v>
      </c>
      <c r="AI65" s="37">
        <v>6</v>
      </c>
      <c r="AJ65" s="196">
        <v>7750</v>
      </c>
      <c r="AK65" s="196">
        <f t="shared" si="0"/>
        <v>46500</v>
      </c>
      <c r="AL65" s="200">
        <f t="shared" si="1"/>
        <v>469476.76640356833</v>
      </c>
      <c r="AM65" s="196">
        <v>4310</v>
      </c>
      <c r="AN65" s="196">
        <v>8512</v>
      </c>
      <c r="AO65" s="196">
        <v>13352</v>
      </c>
      <c r="AP65" s="196">
        <v>10279</v>
      </c>
      <c r="AQ65" s="196">
        <v>17966</v>
      </c>
    </row>
    <row r="67" spans="1:43" ht="13" x14ac:dyDescent="0.3">
      <c r="A67" s="97" t="s">
        <v>411</v>
      </c>
      <c r="B67" s="97"/>
      <c r="C67" s="97"/>
      <c r="D67" s="97"/>
      <c r="E67" s="97"/>
      <c r="F67" s="97"/>
      <c r="G67" s="97"/>
      <c r="H67" s="97"/>
      <c r="I67" s="97"/>
    </row>
    <row r="68" spans="1:43" ht="13" x14ac:dyDescent="0.3">
      <c r="A68" s="97" t="s">
        <v>394</v>
      </c>
      <c r="B68" s="97"/>
      <c r="C68" s="97"/>
      <c r="D68" s="97"/>
      <c r="E68" s="97"/>
      <c r="F68" s="97"/>
      <c r="G68" s="97"/>
      <c r="H68" s="97"/>
      <c r="I68" s="97"/>
    </row>
    <row r="69" spans="1:43" ht="13" x14ac:dyDescent="0.3">
      <c r="A69" s="97" t="s">
        <v>90</v>
      </c>
      <c r="B69" s="4"/>
      <c r="C69" s="4"/>
      <c r="D69" s="4"/>
      <c r="E69" s="4"/>
      <c r="F69" s="4"/>
      <c r="G69" s="4"/>
      <c r="H69" s="4"/>
      <c r="I69" s="4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U20:U65">
    <cfRule type="expression" dxfId="5" priority="2" stopIfTrue="1">
      <formula>MOD(ROW(XEY10),2)=0</formula>
    </cfRule>
  </conditionalFormatting>
  <conditionalFormatting sqref="C20:T65">
    <cfRule type="expression" dxfId="4" priority="1" stopIfTrue="1">
      <formula>MOD(ROW(C10),2)=0</formula>
    </cfRule>
  </conditionalFormatting>
  <conditionalFormatting sqref="U11:U18">
    <cfRule type="expression" dxfId="3" priority="26" stopIfTrue="1">
      <formula>MOD(ROW(XEY2),2)=0</formula>
    </cfRule>
  </conditionalFormatting>
  <conditionalFormatting sqref="U19">
    <cfRule type="expression" dxfId="2" priority="28" stopIfTrue="1">
      <formula>MOD(ROW(#REF!),2)=0</formula>
    </cfRule>
  </conditionalFormatting>
  <conditionalFormatting sqref="C11:T18">
    <cfRule type="expression" dxfId="1" priority="29" stopIfTrue="1">
      <formula>MOD(ROW(C2),2)=0</formula>
    </cfRule>
  </conditionalFormatting>
  <conditionalFormatting sqref="C19:T19">
    <cfRule type="expression" dxfId="0" priority="31" stopIfTrue="1">
      <formula>MOD(ROW(#REF!),2)=0</formula>
    </cfRule>
  </conditionalFormatting>
  <hyperlinks>
    <hyperlink ref="Z4" r:id="rId1" xr:uid="{00000000-0004-0000-0900-000000000000}"/>
    <hyperlink ref="Z5" r:id="rId2" xr:uid="{00000000-0004-0000-09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72"/>
  <sheetViews>
    <sheetView topLeftCell="A25" workbookViewId="0">
      <selection activeCell="E36" sqref="E36"/>
    </sheetView>
  </sheetViews>
  <sheetFormatPr defaultColWidth="8.7265625" defaultRowHeight="15.5" x14ac:dyDescent="0.35"/>
  <cols>
    <col min="1" max="1" width="3" style="244" customWidth="1"/>
    <col min="2" max="2" width="16.1796875" style="244" bestFit="1" customWidth="1"/>
    <col min="3" max="3" width="35.1796875" style="244" customWidth="1"/>
    <col min="4" max="4" width="60.1796875" style="244" customWidth="1"/>
    <col min="5" max="5" width="16.26953125" style="244" customWidth="1"/>
    <col min="6" max="6" width="13.54296875" style="244" customWidth="1"/>
    <col min="7" max="7" width="9.81640625" style="244" customWidth="1"/>
    <col min="8" max="16384" width="8.7265625" style="244"/>
  </cols>
  <sheetData>
    <row r="2" spans="2:7" s="273" customFormat="1" ht="18" x14ac:dyDescent="0.4">
      <c r="B2" s="274" t="s">
        <v>412</v>
      </c>
      <c r="C2" s="275"/>
      <c r="D2" s="275"/>
      <c r="E2" s="276"/>
      <c r="F2" s="275"/>
      <c r="G2" s="277"/>
    </row>
    <row r="3" spans="2:7" s="237" customFormat="1" ht="16" thickBot="1" x14ac:dyDescent="0.4">
      <c r="B3" s="233"/>
      <c r="C3" s="235"/>
      <c r="D3" s="235"/>
      <c r="E3" s="235"/>
      <c r="F3" s="234"/>
      <c r="G3" s="238"/>
    </row>
    <row r="4" spans="2:7" s="237" customFormat="1" ht="16" thickBot="1" x14ac:dyDescent="0.4">
      <c r="B4" s="342" t="s">
        <v>593</v>
      </c>
      <c r="C4" s="343"/>
      <c r="D4" s="343"/>
      <c r="E4" s="344"/>
      <c r="F4" s="239"/>
      <c r="G4" s="240"/>
    </row>
    <row r="5" spans="2:7" s="238" customFormat="1" ht="16" thickBot="1" x14ac:dyDescent="0.4">
      <c r="B5" s="345" t="s">
        <v>594</v>
      </c>
      <c r="C5" s="346"/>
      <c r="D5" s="346"/>
      <c r="E5" s="347"/>
      <c r="F5" s="239"/>
      <c r="G5" s="241"/>
    </row>
    <row r="6" spans="2:7" s="237" customFormat="1" ht="31" x14ac:dyDescent="0.35">
      <c r="B6" s="284" t="s">
        <v>595</v>
      </c>
      <c r="C6" s="285" t="s">
        <v>615</v>
      </c>
      <c r="D6" s="285" t="s">
        <v>616</v>
      </c>
      <c r="E6" s="303">
        <v>6072.0000000000009</v>
      </c>
      <c r="F6" s="239"/>
      <c r="G6" s="240"/>
    </row>
    <row r="7" spans="2:7" s="237" customFormat="1" ht="16" thickBot="1" x14ac:dyDescent="0.4">
      <c r="B7" s="286" t="s">
        <v>617</v>
      </c>
      <c r="C7" s="287" t="s">
        <v>635</v>
      </c>
      <c r="D7" s="287" t="s">
        <v>618</v>
      </c>
      <c r="E7" s="304">
        <v>9570</v>
      </c>
      <c r="F7" s="239"/>
      <c r="G7" s="240"/>
    </row>
    <row r="8" spans="2:7" s="225" customFormat="1" ht="16" thickBot="1" x14ac:dyDescent="0.4">
      <c r="B8" s="336" t="s">
        <v>619</v>
      </c>
      <c r="C8" s="337"/>
      <c r="D8" s="337"/>
      <c r="E8" s="338"/>
    </row>
    <row r="9" spans="2:7" s="237" customFormat="1" ht="31.5" thickBot="1" x14ac:dyDescent="0.4">
      <c r="B9" s="288" t="s">
        <v>595</v>
      </c>
      <c r="C9" s="289" t="s">
        <v>620</v>
      </c>
      <c r="D9" s="289" t="s">
        <v>621</v>
      </c>
      <c r="E9" s="305">
        <v>5555</v>
      </c>
      <c r="F9" s="239"/>
      <c r="G9" s="240"/>
    </row>
    <row r="10" spans="2:7" s="237" customFormat="1" ht="16" thickBot="1" x14ac:dyDescent="0.4">
      <c r="B10" s="339" t="s">
        <v>622</v>
      </c>
      <c r="C10" s="340"/>
      <c r="D10" s="340"/>
      <c r="E10" s="341"/>
      <c r="F10" s="239"/>
      <c r="G10" s="240"/>
    </row>
    <row r="11" spans="2:7" s="237" customFormat="1" ht="16" thickBot="1" x14ac:dyDescent="0.4">
      <c r="B11" s="336" t="s">
        <v>623</v>
      </c>
      <c r="C11" s="337"/>
      <c r="D11" s="337"/>
      <c r="E11" s="338"/>
      <c r="F11" s="239"/>
      <c r="G11" s="240"/>
    </row>
    <row r="12" spans="2:7" s="237" customFormat="1" ht="16" thickBot="1" x14ac:dyDescent="0.4">
      <c r="B12" s="288" t="s">
        <v>624</v>
      </c>
      <c r="C12" s="289" t="s">
        <v>625</v>
      </c>
      <c r="D12" s="289" t="s">
        <v>626</v>
      </c>
      <c r="E12" s="305">
        <v>2695</v>
      </c>
      <c r="F12" s="239"/>
      <c r="G12" s="240"/>
    </row>
    <row r="13" spans="2:7" s="237" customFormat="1" ht="16" thickBot="1" x14ac:dyDescent="0.4">
      <c r="B13" s="336" t="s">
        <v>627</v>
      </c>
      <c r="C13" s="337"/>
      <c r="D13" s="337"/>
      <c r="E13" s="338"/>
      <c r="F13" s="239"/>
      <c r="G13" s="240"/>
    </row>
    <row r="14" spans="2:7" s="237" customFormat="1" ht="31" x14ac:dyDescent="0.35">
      <c r="B14" s="290" t="s">
        <v>628</v>
      </c>
      <c r="C14" s="291" t="s">
        <v>629</v>
      </c>
      <c r="D14" s="291" t="s">
        <v>630</v>
      </c>
      <c r="E14" s="306">
        <v>4950</v>
      </c>
      <c r="F14" s="239"/>
      <c r="G14" s="240"/>
    </row>
    <row r="15" spans="2:7" s="237" customFormat="1" ht="31" x14ac:dyDescent="0.35">
      <c r="B15" s="284" t="s">
        <v>628</v>
      </c>
      <c r="C15" s="292" t="s">
        <v>631</v>
      </c>
      <c r="D15" s="292" t="s">
        <v>632</v>
      </c>
      <c r="E15" s="303">
        <v>3520.0000000000005</v>
      </c>
      <c r="F15" s="239"/>
      <c r="G15" s="240"/>
    </row>
    <row r="16" spans="2:7" s="237" customFormat="1" ht="31.5" thickBot="1" x14ac:dyDescent="0.4">
      <c r="B16" s="286" t="s">
        <v>628</v>
      </c>
      <c r="C16" s="293" t="s">
        <v>633</v>
      </c>
      <c r="D16" s="293" t="s">
        <v>634</v>
      </c>
      <c r="E16" s="304">
        <v>2695</v>
      </c>
      <c r="F16" s="239"/>
      <c r="G16" s="240"/>
    </row>
    <row r="17" spans="2:7" s="237" customFormat="1" ht="16" thickBot="1" x14ac:dyDescent="0.4">
      <c r="B17" s="339" t="s">
        <v>596</v>
      </c>
      <c r="C17" s="340"/>
      <c r="D17" s="340"/>
      <c r="E17" s="341"/>
      <c r="F17" s="239"/>
      <c r="G17" s="240"/>
    </row>
    <row r="18" spans="2:7" s="237" customFormat="1" x14ac:dyDescent="0.35">
      <c r="B18" s="290" t="s">
        <v>595</v>
      </c>
      <c r="C18" s="291" t="s">
        <v>636</v>
      </c>
      <c r="D18" s="291" t="s">
        <v>597</v>
      </c>
      <c r="E18" s="306">
        <v>9020</v>
      </c>
      <c r="F18" s="239"/>
      <c r="G18" s="240"/>
    </row>
    <row r="19" spans="2:7" s="237" customFormat="1" ht="31" x14ac:dyDescent="0.35">
      <c r="B19" s="284" t="s">
        <v>637</v>
      </c>
      <c r="C19" s="296" t="s">
        <v>638</v>
      </c>
      <c r="D19" s="296" t="s">
        <v>639</v>
      </c>
      <c r="E19" s="303">
        <v>6380.0000000000009</v>
      </c>
      <c r="F19" s="239"/>
      <c r="G19" s="240"/>
    </row>
    <row r="20" spans="2:7" s="237" customFormat="1" ht="31" x14ac:dyDescent="0.35">
      <c r="B20" s="284" t="s">
        <v>637</v>
      </c>
      <c r="C20" s="296" t="s">
        <v>640</v>
      </c>
      <c r="D20" s="296" t="s">
        <v>641</v>
      </c>
      <c r="E20" s="303">
        <v>6380.0000000000009</v>
      </c>
      <c r="F20" s="239"/>
      <c r="G20" s="240"/>
    </row>
    <row r="21" spans="2:7" s="237" customFormat="1" ht="31.5" thickBot="1" x14ac:dyDescent="0.4">
      <c r="B21" s="284" t="s">
        <v>642</v>
      </c>
      <c r="C21" s="296" t="s">
        <v>599</v>
      </c>
      <c r="D21" s="296" t="s">
        <v>600</v>
      </c>
      <c r="E21" s="303">
        <v>8250</v>
      </c>
      <c r="F21" s="239"/>
      <c r="G21" s="240"/>
    </row>
    <row r="22" spans="2:7" s="237" customFormat="1" ht="16" thickBot="1" x14ac:dyDescent="0.4">
      <c r="B22" s="339" t="s">
        <v>598</v>
      </c>
      <c r="C22" s="340"/>
      <c r="D22" s="340"/>
      <c r="E22" s="341"/>
      <c r="F22" s="239"/>
      <c r="G22" s="240"/>
    </row>
    <row r="23" spans="2:7" s="237" customFormat="1" ht="31.5" thickBot="1" x14ac:dyDescent="0.4">
      <c r="B23" s="298" t="s">
        <v>645</v>
      </c>
      <c r="C23" s="299" t="s">
        <v>646</v>
      </c>
      <c r="D23" s="299" t="s">
        <v>647</v>
      </c>
      <c r="E23" s="305">
        <v>3465.0000000000005</v>
      </c>
      <c r="F23" s="239"/>
      <c r="G23" s="240"/>
    </row>
    <row r="24" spans="2:7" s="237" customFormat="1" x14ac:dyDescent="0.35">
      <c r="B24" s="294"/>
      <c r="C24" s="297"/>
      <c r="D24" s="297"/>
      <c r="E24" s="295"/>
      <c r="F24" s="239"/>
      <c r="G24" s="240"/>
    </row>
    <row r="25" spans="2:7" s="273" customFormat="1" ht="18" x14ac:dyDescent="0.4">
      <c r="B25" s="274" t="s">
        <v>66</v>
      </c>
      <c r="C25" s="276"/>
      <c r="D25" s="276"/>
      <c r="E25" s="278"/>
      <c r="F25" s="279"/>
      <c r="G25" s="280"/>
    </row>
    <row r="26" spans="2:7" s="237" customFormat="1" ht="16" thickBot="1" x14ac:dyDescent="0.4">
      <c r="B26" s="239"/>
      <c r="C26" s="239"/>
      <c r="D26" s="242"/>
      <c r="E26" s="242"/>
      <c r="F26" s="239"/>
      <c r="G26" s="240"/>
    </row>
    <row r="27" spans="2:7" s="237" customFormat="1" ht="16" thickBot="1" x14ac:dyDescent="0.4">
      <c r="B27" s="350" t="s">
        <v>601</v>
      </c>
      <c r="C27" s="351"/>
      <c r="D27" s="351"/>
      <c r="E27" s="352"/>
      <c r="F27" s="239"/>
      <c r="G27" s="240"/>
    </row>
    <row r="28" spans="2:7" s="237" customFormat="1" x14ac:dyDescent="0.35">
      <c r="B28" s="226" t="s">
        <v>602</v>
      </c>
      <c r="C28" s="231" t="s">
        <v>603</v>
      </c>
      <c r="D28" s="231" t="s">
        <v>604</v>
      </c>
      <c r="E28" s="306">
        <v>1870</v>
      </c>
      <c r="F28" s="239"/>
      <c r="G28" s="240"/>
    </row>
    <row r="29" spans="2:7" s="237" customFormat="1" x14ac:dyDescent="0.35">
      <c r="B29" s="226" t="s">
        <v>602</v>
      </c>
      <c r="C29" s="231" t="s">
        <v>605</v>
      </c>
      <c r="D29" s="231" t="s">
        <v>606</v>
      </c>
      <c r="E29" s="306">
        <v>2500</v>
      </c>
      <c r="F29" s="238"/>
      <c r="G29" s="243"/>
    </row>
    <row r="30" spans="2:7" s="237" customFormat="1" ht="31" x14ac:dyDescent="0.35">
      <c r="B30" s="227" t="s">
        <v>602</v>
      </c>
      <c r="C30" s="228" t="s">
        <v>607</v>
      </c>
      <c r="D30" s="228" t="s">
        <v>608</v>
      </c>
      <c r="E30" s="303">
        <v>5408</v>
      </c>
      <c r="F30" s="238"/>
      <c r="G30" s="238"/>
    </row>
    <row r="31" spans="2:7" s="238" customFormat="1" ht="31.5" thickBot="1" x14ac:dyDescent="0.4">
      <c r="B31" s="229" t="s">
        <v>602</v>
      </c>
      <c r="C31" s="230" t="s">
        <v>607</v>
      </c>
      <c r="D31" s="230" t="s">
        <v>609</v>
      </c>
      <c r="E31" s="304">
        <v>7161</v>
      </c>
    </row>
    <row r="32" spans="2:7" s="238" customFormat="1" ht="16" thickBot="1" x14ac:dyDescent="0.4">
      <c r="B32" s="342" t="s">
        <v>610</v>
      </c>
      <c r="C32" s="343"/>
      <c r="D32" s="343"/>
      <c r="E32" s="344"/>
    </row>
    <row r="33" spans="2:15" s="238" customFormat="1" ht="16" thickBot="1" x14ac:dyDescent="0.4">
      <c r="B33" s="229" t="s">
        <v>611</v>
      </c>
      <c r="C33" s="230" t="s">
        <v>612</v>
      </c>
      <c r="D33" s="230" t="s">
        <v>613</v>
      </c>
      <c r="E33" s="232">
        <v>660</v>
      </c>
    </row>
    <row r="34" spans="2:15" s="237" customFormat="1" ht="16" thickBot="1" x14ac:dyDescent="0.4">
      <c r="B34" s="339" t="s">
        <v>614</v>
      </c>
      <c r="C34" s="340"/>
      <c r="D34" s="340"/>
      <c r="E34" s="341"/>
      <c r="F34" s="239"/>
      <c r="G34" s="240"/>
    </row>
    <row r="35" spans="2:15" s="237" customFormat="1" ht="16" thickBot="1" x14ac:dyDescent="0.4">
      <c r="B35" s="298" t="s">
        <v>602</v>
      </c>
      <c r="C35" s="301" t="s">
        <v>643</v>
      </c>
      <c r="D35" s="301" t="s">
        <v>644</v>
      </c>
      <c r="E35" s="302">
        <v>4830</v>
      </c>
      <c r="F35" s="239"/>
      <c r="G35" s="240"/>
    </row>
    <row r="36" spans="2:15" s="238" customFormat="1" x14ac:dyDescent="0.35"/>
    <row r="37" spans="2:15" s="277" customFormat="1" ht="18" x14ac:dyDescent="0.4">
      <c r="B37" s="281" t="s">
        <v>0</v>
      </c>
      <c r="C37" s="281"/>
      <c r="D37" s="281"/>
      <c r="E37" s="281"/>
      <c r="F37" s="281"/>
      <c r="G37" s="281"/>
    </row>
    <row r="38" spans="2:15" s="238" customFormat="1" x14ac:dyDescent="0.35">
      <c r="B38" s="236"/>
      <c r="C38" s="236"/>
      <c r="D38" s="236"/>
      <c r="E38" s="236"/>
      <c r="F38" s="236"/>
      <c r="G38" s="236"/>
    </row>
    <row r="39" spans="2:15" s="238" customFormat="1" x14ac:dyDescent="0.35">
      <c r="B39" s="244" t="s">
        <v>1</v>
      </c>
      <c r="C39" s="236"/>
      <c r="D39" s="236"/>
      <c r="E39" s="236"/>
      <c r="F39" s="236"/>
      <c r="G39" s="236"/>
    </row>
    <row r="40" spans="2:15" s="238" customFormat="1" ht="16" thickBot="1" x14ac:dyDescent="0.4"/>
    <row r="41" spans="2:15" s="238" customFormat="1" ht="45.5" thickBot="1" x14ac:dyDescent="0.4">
      <c r="B41" s="245" t="s">
        <v>96</v>
      </c>
      <c r="C41" s="245" t="s">
        <v>97</v>
      </c>
      <c r="D41" s="307" t="s">
        <v>98</v>
      </c>
    </row>
    <row r="42" spans="2:15" s="238" customFormat="1" ht="16" thickBot="1" x14ac:dyDescent="0.4">
      <c r="B42" s="300">
        <v>200</v>
      </c>
      <c r="C42" s="300">
        <v>798.90594622423225</v>
      </c>
      <c r="D42" s="308">
        <v>1673.8981730412484</v>
      </c>
      <c r="L42" s="348"/>
      <c r="M42" s="348"/>
      <c r="N42" s="348"/>
      <c r="O42" s="348"/>
    </row>
    <row r="43" spans="2:15" s="238" customFormat="1" ht="16" thickBot="1" x14ac:dyDescent="0.4">
      <c r="B43" s="300">
        <v>240</v>
      </c>
      <c r="C43" s="300">
        <v>855.9706566688202</v>
      </c>
      <c r="D43" s="308">
        <v>1749.9844536340327</v>
      </c>
      <c r="L43" s="348"/>
      <c r="M43" s="348"/>
      <c r="N43" s="349"/>
      <c r="O43" s="349"/>
    </row>
    <row r="44" spans="2:15" s="238" customFormat="1" ht="16" thickBot="1" x14ac:dyDescent="0.4">
      <c r="B44" s="300">
        <v>270</v>
      </c>
      <c r="C44" s="300">
        <v>913.03536711340826</v>
      </c>
      <c r="D44" s="308">
        <v>1807.0491640786206</v>
      </c>
      <c r="L44" s="348"/>
      <c r="M44" s="348"/>
      <c r="N44" s="349"/>
      <c r="O44" s="349"/>
    </row>
    <row r="45" spans="2:15" s="238" customFormat="1" ht="16" thickBot="1" x14ac:dyDescent="0.4">
      <c r="B45" s="300">
        <v>340</v>
      </c>
      <c r="C45" s="300">
        <v>1032.5995223306402</v>
      </c>
      <c r="D45" s="308">
        <v>1927.632331982363</v>
      </c>
      <c r="L45" s="348"/>
      <c r="M45" s="348"/>
      <c r="N45" s="349"/>
      <c r="O45" s="349"/>
    </row>
    <row r="46" spans="2:15" s="238" customFormat="1" ht="16" thickBot="1" x14ac:dyDescent="0.4">
      <c r="B46" s="300">
        <v>370</v>
      </c>
      <c r="C46" s="300">
        <v>1084.2294984471725</v>
      </c>
      <c r="D46" s="308">
        <v>1978.2432954123847</v>
      </c>
      <c r="L46" s="348"/>
      <c r="M46" s="348"/>
      <c r="N46" s="348"/>
      <c r="O46" s="348"/>
    </row>
    <row r="47" spans="2:15" s="238" customFormat="1" ht="16" thickBot="1" x14ac:dyDescent="0.4">
      <c r="B47" s="300">
        <v>430</v>
      </c>
      <c r="C47" s="300">
        <v>1198.358919336348</v>
      </c>
      <c r="D47" s="308">
        <v>2092.3727163015606</v>
      </c>
      <c r="L47" s="348"/>
      <c r="M47" s="348"/>
      <c r="N47" s="348"/>
      <c r="O47" s="348"/>
    </row>
    <row r="48" spans="2:15" s="238" customFormat="1" x14ac:dyDescent="0.35">
      <c r="B48" s="246"/>
      <c r="C48" s="247"/>
      <c r="D48" s="247"/>
      <c r="E48" s="248"/>
      <c r="F48" s="248"/>
      <c r="G48" s="248"/>
    </row>
    <row r="49" spans="2:18" s="277" customFormat="1" ht="18" x14ac:dyDescent="0.4">
      <c r="B49" s="282" t="s">
        <v>14</v>
      </c>
      <c r="K49" s="283"/>
    </row>
    <row r="50" spans="2:18" s="238" customFormat="1" ht="16" thickBot="1" x14ac:dyDescent="0.4">
      <c r="K50" s="249"/>
    </row>
    <row r="51" spans="2:18" s="238" customFormat="1" ht="16" thickBot="1" x14ac:dyDescent="0.4">
      <c r="B51" s="363" t="s">
        <v>91</v>
      </c>
      <c r="C51" s="366" t="s">
        <v>22</v>
      </c>
      <c r="D51" s="367"/>
      <c r="E51" s="368"/>
      <c r="F51" s="371"/>
      <c r="G51" s="367"/>
      <c r="H51" s="372"/>
      <c r="K51" s="249"/>
    </row>
    <row r="52" spans="2:18" s="238" customFormat="1" x14ac:dyDescent="0.35">
      <c r="B52" s="364"/>
      <c r="C52" s="250" t="s">
        <v>23</v>
      </c>
      <c r="D52" s="251" t="s">
        <v>24</v>
      </c>
      <c r="E52" s="252" t="s">
        <v>25</v>
      </c>
      <c r="F52" s="369" t="s">
        <v>92</v>
      </c>
      <c r="G52" s="369" t="s">
        <v>93</v>
      </c>
      <c r="H52" s="369" t="s">
        <v>94</v>
      </c>
    </row>
    <row r="53" spans="2:18" s="238" customFormat="1" ht="16" thickBot="1" x14ac:dyDescent="0.4">
      <c r="B53" s="365"/>
      <c r="C53" s="253" t="s">
        <v>26</v>
      </c>
      <c r="D53" s="254" t="s">
        <v>27</v>
      </c>
      <c r="E53" s="255" t="s">
        <v>26</v>
      </c>
      <c r="F53" s="370"/>
      <c r="G53" s="370"/>
      <c r="H53" s="370"/>
    </row>
    <row r="54" spans="2:18" s="238" customFormat="1" x14ac:dyDescent="0.35">
      <c r="B54" s="373" t="s">
        <v>95</v>
      </c>
      <c r="C54" s="357">
        <v>201</v>
      </c>
      <c r="D54" s="256">
        <v>90</v>
      </c>
      <c r="E54" s="257">
        <v>240</v>
      </c>
      <c r="F54" s="354">
        <v>25540.076847512708</v>
      </c>
      <c r="G54" s="354">
        <v>28118.877333141387</v>
      </c>
      <c r="H54" s="354">
        <v>29728.663418279932</v>
      </c>
    </row>
    <row r="55" spans="2:18" s="238" customFormat="1" x14ac:dyDescent="0.35">
      <c r="B55" s="374"/>
      <c r="C55" s="358"/>
      <c r="D55" s="258">
        <v>120</v>
      </c>
      <c r="E55" s="259">
        <v>154</v>
      </c>
      <c r="F55" s="355">
        <v>0</v>
      </c>
      <c r="G55" s="355">
        <v>0</v>
      </c>
      <c r="H55" s="355">
        <v>0</v>
      </c>
      <c r="O55" s="353"/>
      <c r="P55" s="353"/>
      <c r="Q55" s="353"/>
      <c r="R55" s="353"/>
    </row>
    <row r="56" spans="2:18" s="238" customFormat="1" ht="16" thickBot="1" x14ac:dyDescent="0.4">
      <c r="B56" s="374"/>
      <c r="C56" s="359"/>
      <c r="D56" s="260">
        <v>135</v>
      </c>
      <c r="E56" s="261">
        <v>121</v>
      </c>
      <c r="F56" s="356">
        <v>0</v>
      </c>
      <c r="G56" s="356">
        <v>0</v>
      </c>
      <c r="H56" s="356">
        <v>0</v>
      </c>
      <c r="M56" s="262"/>
      <c r="N56" s="262"/>
      <c r="O56" s="353"/>
      <c r="P56" s="353"/>
      <c r="Q56" s="353"/>
      <c r="R56" s="353"/>
    </row>
    <row r="57" spans="2:18" s="238" customFormat="1" x14ac:dyDescent="0.35">
      <c r="B57" s="374"/>
      <c r="C57" s="357">
        <v>241</v>
      </c>
      <c r="D57" s="256">
        <v>90</v>
      </c>
      <c r="E57" s="257">
        <v>280</v>
      </c>
      <c r="F57" s="354">
        <v>27909.360706008385</v>
      </c>
      <c r="G57" s="354">
        <v>30894.97264265364</v>
      </c>
      <c r="H57" s="354">
        <v>32497.774840221082</v>
      </c>
      <c r="M57" s="262"/>
      <c r="N57" s="262"/>
      <c r="O57" s="353"/>
      <c r="P57" s="353"/>
      <c r="Q57" s="353"/>
      <c r="R57" s="353"/>
    </row>
    <row r="58" spans="2:18" s="238" customFormat="1" x14ac:dyDescent="0.35">
      <c r="B58" s="374"/>
      <c r="C58" s="358"/>
      <c r="D58" s="258">
        <v>120</v>
      </c>
      <c r="E58" s="259">
        <v>177</v>
      </c>
      <c r="F58" s="355">
        <v>0</v>
      </c>
      <c r="G58" s="355">
        <v>0</v>
      </c>
      <c r="H58" s="355">
        <v>0</v>
      </c>
      <c r="M58" s="262"/>
      <c r="N58" s="262"/>
      <c r="O58" s="353"/>
      <c r="P58" s="353"/>
      <c r="Q58" s="353"/>
      <c r="R58" s="353"/>
    </row>
    <row r="59" spans="2:18" s="238" customFormat="1" ht="16" thickBot="1" x14ac:dyDescent="0.4">
      <c r="B59" s="374"/>
      <c r="C59" s="359"/>
      <c r="D59" s="263">
        <v>135</v>
      </c>
      <c r="E59" s="264">
        <v>138</v>
      </c>
      <c r="F59" s="356">
        <v>0</v>
      </c>
      <c r="G59" s="356">
        <v>0</v>
      </c>
      <c r="H59" s="356">
        <v>0</v>
      </c>
      <c r="M59" s="262"/>
      <c r="N59" s="262"/>
      <c r="O59" s="353"/>
      <c r="P59" s="353"/>
      <c r="Q59" s="353"/>
      <c r="R59" s="353"/>
    </row>
    <row r="60" spans="2:18" s="238" customFormat="1" x14ac:dyDescent="0.35">
      <c r="B60" s="374"/>
      <c r="C60" s="357">
        <v>271</v>
      </c>
      <c r="D60" s="265">
        <v>90</v>
      </c>
      <c r="E60" s="266">
        <v>310</v>
      </c>
      <c r="F60" s="354">
        <v>28929.008291388982</v>
      </c>
      <c r="G60" s="354">
        <v>31787.164279861652</v>
      </c>
      <c r="H60" s="354">
        <v>33353.301067680834</v>
      </c>
      <c r="M60" s="262"/>
      <c r="N60" s="262"/>
      <c r="O60" s="353"/>
      <c r="P60" s="353"/>
      <c r="Q60" s="353"/>
      <c r="R60" s="353"/>
    </row>
    <row r="61" spans="2:18" s="238" customFormat="1" x14ac:dyDescent="0.35">
      <c r="B61" s="374"/>
      <c r="C61" s="358"/>
      <c r="D61" s="258">
        <v>120</v>
      </c>
      <c r="E61" s="259">
        <v>194</v>
      </c>
      <c r="F61" s="355">
        <v>0</v>
      </c>
      <c r="G61" s="355">
        <v>0</v>
      </c>
      <c r="H61" s="355">
        <v>0</v>
      </c>
      <c r="M61" s="262"/>
      <c r="N61" s="262"/>
      <c r="O61" s="353"/>
      <c r="P61" s="353"/>
      <c r="Q61" s="353"/>
      <c r="R61" s="353"/>
    </row>
    <row r="62" spans="2:18" s="238" customFormat="1" ht="16" thickBot="1" x14ac:dyDescent="0.4">
      <c r="B62" s="374"/>
      <c r="C62" s="359"/>
      <c r="D62" s="263">
        <v>135</v>
      </c>
      <c r="E62" s="264">
        <v>150</v>
      </c>
      <c r="F62" s="356">
        <v>0</v>
      </c>
      <c r="G62" s="356">
        <v>0</v>
      </c>
      <c r="H62" s="356">
        <v>0</v>
      </c>
      <c r="M62" s="262"/>
      <c r="N62" s="262"/>
      <c r="O62" s="353"/>
      <c r="P62" s="353"/>
      <c r="Q62" s="353"/>
      <c r="R62" s="353"/>
    </row>
    <row r="63" spans="2:18" s="238" customFormat="1" x14ac:dyDescent="0.35">
      <c r="B63" s="374"/>
      <c r="C63" s="357">
        <v>341</v>
      </c>
      <c r="D63" s="256">
        <v>90</v>
      </c>
      <c r="E63" s="257">
        <v>380</v>
      </c>
      <c r="F63" s="354">
        <v>37894.573960788613</v>
      </c>
      <c r="G63" s="354">
        <v>42276.963411653851</v>
      </c>
      <c r="H63" s="354">
        <v>43895.479356256285</v>
      </c>
      <c r="M63" s="262"/>
      <c r="N63" s="262"/>
      <c r="O63" s="353"/>
      <c r="P63" s="353"/>
      <c r="Q63" s="353"/>
      <c r="R63" s="353"/>
    </row>
    <row r="64" spans="2:18" s="238" customFormat="1" x14ac:dyDescent="0.35">
      <c r="B64" s="374"/>
      <c r="C64" s="358"/>
      <c r="D64" s="258">
        <v>120</v>
      </c>
      <c r="E64" s="259">
        <v>235</v>
      </c>
      <c r="F64" s="355">
        <v>0</v>
      </c>
      <c r="G64" s="355">
        <v>0</v>
      </c>
      <c r="H64" s="355">
        <v>0</v>
      </c>
      <c r="M64" s="262"/>
      <c r="N64" s="262"/>
      <c r="O64" s="353"/>
      <c r="P64" s="353"/>
      <c r="Q64" s="353"/>
      <c r="R64" s="353"/>
    </row>
    <row r="65" spans="2:18" s="238" customFormat="1" ht="16" thickBot="1" x14ac:dyDescent="0.4">
      <c r="B65" s="374"/>
      <c r="C65" s="359"/>
      <c r="D65" s="260">
        <v>135</v>
      </c>
      <c r="E65" s="261">
        <v>180</v>
      </c>
      <c r="F65" s="356">
        <v>0</v>
      </c>
      <c r="G65" s="356">
        <v>0</v>
      </c>
      <c r="H65" s="356">
        <v>0</v>
      </c>
      <c r="M65" s="262"/>
      <c r="N65" s="262"/>
      <c r="O65" s="353"/>
      <c r="P65" s="353"/>
      <c r="Q65" s="353"/>
      <c r="R65" s="353"/>
    </row>
    <row r="66" spans="2:18" s="238" customFormat="1" x14ac:dyDescent="0.35">
      <c r="B66" s="374"/>
      <c r="C66" s="357">
        <v>371</v>
      </c>
      <c r="D66" s="256">
        <v>90</v>
      </c>
      <c r="E66" s="257">
        <v>410</v>
      </c>
      <c r="F66" s="354">
        <v>41866.660016851733</v>
      </c>
      <c r="G66" s="354">
        <v>46373.013472104016</v>
      </c>
      <c r="H66" s="354">
        <v>48510.083068860615</v>
      </c>
      <c r="O66" s="353"/>
      <c r="P66" s="353"/>
      <c r="Q66" s="353"/>
      <c r="R66" s="353"/>
    </row>
    <row r="67" spans="2:18" x14ac:dyDescent="0.35">
      <c r="B67" s="374"/>
      <c r="C67" s="358"/>
      <c r="D67" s="258">
        <v>120</v>
      </c>
      <c r="E67" s="259">
        <v>192</v>
      </c>
      <c r="F67" s="355">
        <v>0</v>
      </c>
      <c r="G67" s="355">
        <v>0</v>
      </c>
      <c r="H67" s="355">
        <v>0</v>
      </c>
      <c r="O67" s="353"/>
      <c r="P67" s="353"/>
      <c r="Q67" s="353"/>
      <c r="R67" s="353"/>
    </row>
    <row r="68" spans="2:18" ht="16" thickBot="1" x14ac:dyDescent="0.4">
      <c r="B68" s="374"/>
      <c r="C68" s="359"/>
      <c r="D68" s="260">
        <v>135</v>
      </c>
      <c r="E68" s="264">
        <v>252</v>
      </c>
      <c r="F68" s="356">
        <v>0</v>
      </c>
      <c r="G68" s="356">
        <v>0</v>
      </c>
      <c r="H68" s="356">
        <v>0</v>
      </c>
      <c r="O68" s="353"/>
      <c r="P68" s="353"/>
      <c r="Q68" s="353"/>
      <c r="R68" s="353"/>
    </row>
    <row r="69" spans="2:18" x14ac:dyDescent="0.35">
      <c r="B69" s="374"/>
      <c r="C69" s="360">
        <v>431</v>
      </c>
      <c r="D69" s="267">
        <v>90</v>
      </c>
      <c r="E69" s="268">
        <v>470</v>
      </c>
      <c r="F69" s="354">
        <v>49204.979882185064</v>
      </c>
      <c r="G69" s="354">
        <v>53730.539028257866</v>
      </c>
      <c r="H69" s="354">
        <v>57150.897966204073</v>
      </c>
      <c r="O69" s="353"/>
      <c r="P69" s="353"/>
      <c r="Q69" s="353"/>
      <c r="R69" s="353"/>
    </row>
    <row r="70" spans="2:18" x14ac:dyDescent="0.35">
      <c r="B70" s="374"/>
      <c r="C70" s="361"/>
      <c r="D70" s="269">
        <v>120</v>
      </c>
      <c r="E70" s="270">
        <v>287</v>
      </c>
      <c r="F70" s="355">
        <v>0</v>
      </c>
      <c r="G70" s="355">
        <v>0</v>
      </c>
      <c r="H70" s="355">
        <v>0</v>
      </c>
      <c r="O70" s="353"/>
      <c r="P70" s="353"/>
      <c r="Q70" s="353"/>
      <c r="R70" s="353"/>
    </row>
    <row r="71" spans="2:18" ht="16" thickBot="1" x14ac:dyDescent="0.4">
      <c r="B71" s="375"/>
      <c r="C71" s="362"/>
      <c r="D71" s="271">
        <v>135</v>
      </c>
      <c r="E71" s="272">
        <v>216</v>
      </c>
      <c r="F71" s="356">
        <v>0</v>
      </c>
      <c r="G71" s="356">
        <v>0</v>
      </c>
      <c r="H71" s="356">
        <v>0</v>
      </c>
      <c r="O71" s="353"/>
      <c r="P71" s="353"/>
      <c r="Q71" s="353"/>
      <c r="R71" s="353"/>
    </row>
    <row r="72" spans="2:18" x14ac:dyDescent="0.35">
      <c r="O72" s="353"/>
      <c r="P72" s="353"/>
      <c r="Q72" s="353"/>
      <c r="R72" s="353"/>
    </row>
  </sheetData>
  <mergeCells count="78">
    <mergeCell ref="F57:F59"/>
    <mergeCell ref="F66:F68"/>
    <mergeCell ref="C63:C65"/>
    <mergeCell ref="F63:F65"/>
    <mergeCell ref="G63:G65"/>
    <mergeCell ref="C57:C59"/>
    <mergeCell ref="B51:B53"/>
    <mergeCell ref="C51:E51"/>
    <mergeCell ref="C66:C68"/>
    <mergeCell ref="G66:G68"/>
    <mergeCell ref="H66:H68"/>
    <mergeCell ref="H52:H53"/>
    <mergeCell ref="H57:H59"/>
    <mergeCell ref="F51:H51"/>
    <mergeCell ref="F52:F53"/>
    <mergeCell ref="G52:G53"/>
    <mergeCell ref="G57:G59"/>
    <mergeCell ref="B54:B71"/>
    <mergeCell ref="C54:C56"/>
    <mergeCell ref="F54:F56"/>
    <mergeCell ref="G54:G56"/>
    <mergeCell ref="H54:H56"/>
    <mergeCell ref="H69:H71"/>
    <mergeCell ref="C60:C62"/>
    <mergeCell ref="F60:F62"/>
    <mergeCell ref="G60:G62"/>
    <mergeCell ref="H60:H62"/>
    <mergeCell ref="H63:H65"/>
    <mergeCell ref="C69:C71"/>
    <mergeCell ref="F69:F71"/>
    <mergeCell ref="G69:G71"/>
    <mergeCell ref="O64:O66"/>
    <mergeCell ref="P64:P66"/>
    <mergeCell ref="Q64:Q66"/>
    <mergeCell ref="R64:R66"/>
    <mergeCell ref="O55:O57"/>
    <mergeCell ref="P55:P57"/>
    <mergeCell ref="Q55:Q57"/>
    <mergeCell ref="R55:R57"/>
    <mergeCell ref="P58:P60"/>
    <mergeCell ref="Q58:Q60"/>
    <mergeCell ref="R58:R60"/>
    <mergeCell ref="O61:O63"/>
    <mergeCell ref="P61:P63"/>
    <mergeCell ref="Q61:Q63"/>
    <mergeCell ref="R61:R63"/>
    <mergeCell ref="L46:M46"/>
    <mergeCell ref="N46:O46"/>
    <mergeCell ref="L47:M47"/>
    <mergeCell ref="N47:O47"/>
    <mergeCell ref="O58:O60"/>
    <mergeCell ref="O67:O69"/>
    <mergeCell ref="P67:P69"/>
    <mergeCell ref="Q67:Q69"/>
    <mergeCell ref="R67:R69"/>
    <mergeCell ref="O70:O72"/>
    <mergeCell ref="P70:P72"/>
    <mergeCell ref="Q70:Q72"/>
    <mergeCell ref="R70:R72"/>
    <mergeCell ref="L45:M45"/>
    <mergeCell ref="N45:O45"/>
    <mergeCell ref="B27:E27"/>
    <mergeCell ref="B32:E32"/>
    <mergeCell ref="N44:O44"/>
    <mergeCell ref="B34:E34"/>
    <mergeCell ref="L42:M42"/>
    <mergeCell ref="N42:O42"/>
    <mergeCell ref="L43:M43"/>
    <mergeCell ref="N43:O43"/>
    <mergeCell ref="L44:M44"/>
    <mergeCell ref="B13:E13"/>
    <mergeCell ref="B17:E17"/>
    <mergeCell ref="B22:E22"/>
    <mergeCell ref="B4:E4"/>
    <mergeCell ref="B5:E5"/>
    <mergeCell ref="B8:E8"/>
    <mergeCell ref="B10:E10"/>
    <mergeCell ref="B11:E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9"/>
  <sheetViews>
    <sheetView tabSelected="1" zoomScaleNormal="100" zoomScalePageLayoutView="55" workbookViewId="0">
      <selection activeCell="AE32" sqref="AE32"/>
    </sheetView>
  </sheetViews>
  <sheetFormatPr defaultRowHeight="12.5" x14ac:dyDescent="0.25"/>
  <cols>
    <col min="22" max="26" width="13.453125" customWidth="1"/>
  </cols>
  <sheetData>
    <row r="1" spans="1:26" ht="15.5" x14ac:dyDescent="0.25">
      <c r="A1" s="72" t="s">
        <v>388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17.5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7.5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7.5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94"/>
      <c r="Z4" s="95" t="s">
        <v>88</v>
      </c>
    </row>
    <row r="5" spans="1:26" ht="15.5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95"/>
      <c r="Z5" s="96" t="s">
        <v>89</v>
      </c>
    </row>
    <row r="6" spans="1:26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22"/>
      <c r="W6" s="22"/>
      <c r="X6" s="22"/>
      <c r="Y6" s="22"/>
      <c r="Z6" s="22"/>
    </row>
    <row r="7" spans="1:26" ht="16" thickBot="1" x14ac:dyDescent="0.4">
      <c r="A7" s="70" t="s">
        <v>424</v>
      </c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71"/>
      <c r="X7" s="71"/>
      <c r="Y7" s="71"/>
      <c r="Z7" s="71"/>
    </row>
    <row r="8" spans="1:26" ht="14.5" thickBot="1" x14ac:dyDescent="0.3">
      <c r="A8" s="376" t="s">
        <v>107</v>
      </c>
      <c r="B8" s="379" t="s">
        <v>108</v>
      </c>
      <c r="C8" s="376" t="s">
        <v>80</v>
      </c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3"/>
      <c r="U8" s="384" t="s">
        <v>81</v>
      </c>
      <c r="V8" s="387" t="s">
        <v>73</v>
      </c>
      <c r="W8" s="387"/>
      <c r="X8" s="387"/>
      <c r="Y8" s="387" t="s">
        <v>74</v>
      </c>
      <c r="Z8" s="379"/>
    </row>
    <row r="9" spans="1:26" ht="65" x14ac:dyDescent="0.25">
      <c r="A9" s="377"/>
      <c r="B9" s="380"/>
      <c r="C9" s="388" t="s">
        <v>104</v>
      </c>
      <c r="D9" s="389"/>
      <c r="E9" s="389"/>
      <c r="F9" s="389"/>
      <c r="G9" s="389"/>
      <c r="H9" s="390"/>
      <c r="I9" s="388" t="s">
        <v>105</v>
      </c>
      <c r="J9" s="389"/>
      <c r="K9" s="389"/>
      <c r="L9" s="389"/>
      <c r="M9" s="391"/>
      <c r="N9" s="390"/>
      <c r="O9" s="388" t="s">
        <v>106</v>
      </c>
      <c r="P9" s="389"/>
      <c r="Q9" s="389"/>
      <c r="R9" s="389"/>
      <c r="S9" s="389"/>
      <c r="T9" s="391"/>
      <c r="U9" s="385" t="s">
        <v>28</v>
      </c>
      <c r="V9" s="392" t="s">
        <v>413</v>
      </c>
      <c r="W9" s="393"/>
      <c r="X9" s="163" t="s">
        <v>414</v>
      </c>
      <c r="Y9" s="394" t="s">
        <v>415</v>
      </c>
      <c r="Z9" s="395"/>
    </row>
    <row r="10" spans="1:26" ht="78.5" thickBot="1" x14ac:dyDescent="0.3">
      <c r="A10" s="378"/>
      <c r="B10" s="381"/>
      <c r="C10" s="121">
        <v>0</v>
      </c>
      <c r="D10" s="122" t="s">
        <v>389</v>
      </c>
      <c r="E10" s="123" t="s">
        <v>390</v>
      </c>
      <c r="F10" s="123" t="s">
        <v>391</v>
      </c>
      <c r="G10" s="123" t="s">
        <v>392</v>
      </c>
      <c r="H10" s="124" t="s">
        <v>393</v>
      </c>
      <c r="I10" s="121">
        <v>0</v>
      </c>
      <c r="J10" s="122" t="s">
        <v>389</v>
      </c>
      <c r="K10" s="123" t="s">
        <v>390</v>
      </c>
      <c r="L10" s="123" t="s">
        <v>391</v>
      </c>
      <c r="M10" s="123" t="s">
        <v>392</v>
      </c>
      <c r="N10" s="124" t="s">
        <v>393</v>
      </c>
      <c r="O10" s="121">
        <v>0</v>
      </c>
      <c r="P10" s="122" t="s">
        <v>389</v>
      </c>
      <c r="Q10" s="123" t="s">
        <v>390</v>
      </c>
      <c r="R10" s="123" t="s">
        <v>391</v>
      </c>
      <c r="S10" s="123" t="s">
        <v>392</v>
      </c>
      <c r="T10" s="159" t="s">
        <v>393</v>
      </c>
      <c r="U10" s="386" t="s">
        <v>29</v>
      </c>
      <c r="V10" s="160" t="s">
        <v>75</v>
      </c>
      <c r="W10" s="161" t="s">
        <v>76</v>
      </c>
      <c r="X10" s="164" t="s">
        <v>416</v>
      </c>
      <c r="Y10" s="162" t="s">
        <v>77</v>
      </c>
      <c r="Z10" s="161" t="s">
        <v>78</v>
      </c>
    </row>
    <row r="11" spans="1:26" ht="13" x14ac:dyDescent="0.3">
      <c r="A11" s="92" t="s">
        <v>425</v>
      </c>
      <c r="B11" s="82">
        <v>600</v>
      </c>
      <c r="C11" s="175">
        <v>4.9014845668134278E-2</v>
      </c>
      <c r="D11" s="176">
        <v>0.18147735257142858</v>
      </c>
      <c r="E11" s="176">
        <v>0.29940708000000005</v>
      </c>
      <c r="F11" s="176">
        <v>0.41489266800000002</v>
      </c>
      <c r="G11" s="176">
        <v>0.52793411657142864</v>
      </c>
      <c r="H11" s="177">
        <v>0.58048311428571431</v>
      </c>
      <c r="I11" s="175">
        <v>4.0114077849451972E-2</v>
      </c>
      <c r="J11" s="176">
        <v>0.15483432378841006</v>
      </c>
      <c r="K11" s="176">
        <v>0.25545056786640047</v>
      </c>
      <c r="L11" s="176">
        <v>0.35398150118629779</v>
      </c>
      <c r="M11" s="176">
        <v>0.45042712374810207</v>
      </c>
      <c r="N11" s="177">
        <v>0.49526130504710292</v>
      </c>
      <c r="O11" s="175">
        <v>3.1649087507096371E-2</v>
      </c>
      <c r="P11" s="176">
        <v>0.12832478884553566</v>
      </c>
      <c r="Q11" s="176">
        <v>0.21171429809532824</v>
      </c>
      <c r="R11" s="176">
        <v>0.29337552736066907</v>
      </c>
      <c r="S11" s="176">
        <v>0.37330847664155836</v>
      </c>
      <c r="T11" s="178">
        <v>0.41046649630726895</v>
      </c>
      <c r="U11" s="179">
        <v>3.24</v>
      </c>
      <c r="V11" s="215">
        <v>31994.059486913658</v>
      </c>
      <c r="W11" s="215">
        <v>32366.888635913656</v>
      </c>
      <c r="X11" s="215">
        <v>35641.516338413654</v>
      </c>
      <c r="Y11" s="215">
        <v>34052.043395663655</v>
      </c>
      <c r="Z11" s="215">
        <v>38014.590368663652</v>
      </c>
    </row>
    <row r="12" spans="1:26" ht="13" x14ac:dyDescent="0.3">
      <c r="A12" s="92" t="s">
        <v>426</v>
      </c>
      <c r="B12" s="82">
        <v>700</v>
      </c>
      <c r="C12" s="175">
        <v>7.1560209972764327E-2</v>
      </c>
      <c r="D12" s="176">
        <v>0.24924783085714289</v>
      </c>
      <c r="E12" s="176">
        <v>0.41121696000000002</v>
      </c>
      <c r="F12" s="176">
        <v>0.56982921600000003</v>
      </c>
      <c r="G12" s="176">
        <v>0.72508459885714294</v>
      </c>
      <c r="H12" s="177">
        <v>0.79725737142857145</v>
      </c>
      <c r="I12" s="175">
        <v>5.8565354937694422E-2</v>
      </c>
      <c r="J12" s="176">
        <v>0.21265529169158484</v>
      </c>
      <c r="K12" s="176">
        <v>0.35084543073695812</v>
      </c>
      <c r="L12" s="176">
        <v>0.48617152544978481</v>
      </c>
      <c r="M12" s="176">
        <v>0.61863357583006495</v>
      </c>
      <c r="N12" s="177">
        <v>0.68021052897981671</v>
      </c>
      <c r="O12" s="175">
        <v>4.62067219957936E-2</v>
      </c>
      <c r="P12" s="176">
        <v>0.17624609799375182</v>
      </c>
      <c r="Q12" s="176">
        <v>0.29077639062942218</v>
      </c>
      <c r="R12" s="176">
        <v>0.4029329984436279</v>
      </c>
      <c r="S12" s="176">
        <v>0.5127159214363689</v>
      </c>
      <c r="T12" s="178">
        <v>0.56375014509785926</v>
      </c>
      <c r="U12" s="179">
        <v>3.12</v>
      </c>
      <c r="V12" s="215">
        <v>36306.845685930879</v>
      </c>
      <c r="W12" s="215">
        <v>36741.813026430886</v>
      </c>
      <c r="X12" s="215">
        <v>40562.212012680888</v>
      </c>
      <c r="Y12" s="215">
        <v>38707.826912805889</v>
      </c>
      <c r="Z12" s="215">
        <v>43330.798381305882</v>
      </c>
    </row>
    <row r="13" spans="1:26" ht="13" x14ac:dyDescent="0.3">
      <c r="A13" s="92" t="s">
        <v>427</v>
      </c>
      <c r="B13" s="82">
        <v>800</v>
      </c>
      <c r="C13" s="175">
        <v>9.4105574277394383E-2</v>
      </c>
      <c r="D13" s="176">
        <v>0.25697458285714292</v>
      </c>
      <c r="E13" s="176">
        <v>0.42396480000000003</v>
      </c>
      <c r="F13" s="176">
        <v>0.58749408000000003</v>
      </c>
      <c r="G13" s="176">
        <v>0.74756242285714292</v>
      </c>
      <c r="H13" s="177">
        <v>0.8219725714285715</v>
      </c>
      <c r="I13" s="175">
        <v>7.7016632025936865E-2</v>
      </c>
      <c r="J13" s="176">
        <v>0.21924766481169561</v>
      </c>
      <c r="K13" s="176">
        <v>0.36172173655801626</v>
      </c>
      <c r="L13" s="176">
        <v>0.50124297780182248</v>
      </c>
      <c r="M13" s="176">
        <v>0.63781138854311437</v>
      </c>
      <c r="N13" s="177">
        <v>0.70129724434717433</v>
      </c>
      <c r="O13" s="175">
        <v>6.0764356484490828E-2</v>
      </c>
      <c r="P13" s="176">
        <v>0.18170977599440791</v>
      </c>
      <c r="Q13" s="176">
        <v>0.2997905395193935</v>
      </c>
      <c r="R13" s="176">
        <v>0.41542403333401667</v>
      </c>
      <c r="S13" s="176">
        <v>0.5286102574382775</v>
      </c>
      <c r="T13" s="178">
        <v>0.581226556211069</v>
      </c>
      <c r="U13" s="179">
        <v>3.12</v>
      </c>
      <c r="V13" s="215">
        <v>39953.921106024616</v>
      </c>
      <c r="W13" s="215">
        <v>40451.026638024618</v>
      </c>
      <c r="X13" s="215">
        <v>44817.196908024627</v>
      </c>
      <c r="Y13" s="215">
        <v>42697.899651024622</v>
      </c>
      <c r="Z13" s="215">
        <v>47981.295615024625</v>
      </c>
    </row>
    <row r="14" spans="1:26" ht="13" x14ac:dyDescent="0.3">
      <c r="A14" s="92" t="s">
        <v>428</v>
      </c>
      <c r="B14" s="82">
        <v>900</v>
      </c>
      <c r="C14" s="175">
        <v>0.11532474068175209</v>
      </c>
      <c r="D14" s="176">
        <v>0.36899123014285712</v>
      </c>
      <c r="E14" s="176">
        <v>0.60877341000000007</v>
      </c>
      <c r="F14" s="176">
        <v>0.84358601099999997</v>
      </c>
      <c r="G14" s="176">
        <v>1.0734290331428571</v>
      </c>
      <c r="H14" s="177">
        <v>1.1802749785714286</v>
      </c>
      <c r="I14" s="175">
        <v>9.4382539873694479E-2</v>
      </c>
      <c r="J14" s="176">
        <v>0.31481893907690661</v>
      </c>
      <c r="K14" s="176">
        <v>0.51939824965550263</v>
      </c>
      <c r="L14" s="176">
        <v>0.71973757452262488</v>
      </c>
      <c r="M14" s="176">
        <v>0.9158369136782738</v>
      </c>
      <c r="N14" s="177">
        <v>1.0069966064749538</v>
      </c>
      <c r="O14" s="175">
        <v>7.4465659532676462E-2</v>
      </c>
      <c r="P14" s="176">
        <v>0.26091807612908385</v>
      </c>
      <c r="Q14" s="176">
        <v>0.43047090001094651</v>
      </c>
      <c r="R14" s="176">
        <v>0.59650967572945435</v>
      </c>
      <c r="S14" s="176">
        <v>0.75903440328460758</v>
      </c>
      <c r="T14" s="178">
        <v>0.834586438796733</v>
      </c>
      <c r="U14" s="179">
        <v>6.48</v>
      </c>
      <c r="V14" s="215">
        <v>50694.543273890624</v>
      </c>
      <c r="W14" s="215">
        <v>51253.786997390613</v>
      </c>
      <c r="X14" s="215">
        <v>56165.728551140615</v>
      </c>
      <c r="Y14" s="215">
        <v>53781.519137015624</v>
      </c>
      <c r="Z14" s="215">
        <v>59725.339596515616</v>
      </c>
    </row>
    <row r="15" spans="1:26" ht="13" x14ac:dyDescent="0.3">
      <c r="A15" s="92" t="s">
        <v>429</v>
      </c>
      <c r="B15" s="82">
        <v>1000</v>
      </c>
      <c r="C15" s="175">
        <v>0.13787010498638216</v>
      </c>
      <c r="D15" s="176">
        <v>0.43676170842857143</v>
      </c>
      <c r="E15" s="176">
        <v>0.72058328999999999</v>
      </c>
      <c r="F15" s="176">
        <v>0.99852255899999998</v>
      </c>
      <c r="G15" s="176">
        <v>1.2705795154285715</v>
      </c>
      <c r="H15" s="177">
        <v>1.3970492357142856</v>
      </c>
      <c r="I15" s="175">
        <v>0.11283381696193695</v>
      </c>
      <c r="J15" s="176">
        <v>0.37263990698008137</v>
      </c>
      <c r="K15" s="176">
        <v>0.61479311252606017</v>
      </c>
      <c r="L15" s="176">
        <v>0.85192759878611191</v>
      </c>
      <c r="M15" s="176">
        <v>1.0840433657602369</v>
      </c>
      <c r="N15" s="177">
        <v>1.1919458304076676</v>
      </c>
      <c r="O15" s="175">
        <v>8.9023294021373697E-2</v>
      </c>
      <c r="P15" s="176">
        <v>0.30883938527730004</v>
      </c>
      <c r="Q15" s="176">
        <v>0.50953299254504048</v>
      </c>
      <c r="R15" s="176">
        <v>0.70606714681241312</v>
      </c>
      <c r="S15" s="176">
        <v>0.89844184807941829</v>
      </c>
      <c r="T15" s="178">
        <v>0.9878700875873232</v>
      </c>
      <c r="U15" s="179">
        <v>6.36</v>
      </c>
      <c r="V15" s="215">
        <v>54234.179657077038</v>
      </c>
      <c r="W15" s="215">
        <v>54855.561572077037</v>
      </c>
      <c r="X15" s="215">
        <v>60313.274409577039</v>
      </c>
      <c r="Y15" s="215">
        <v>57664.152838327042</v>
      </c>
      <c r="Z15" s="215">
        <v>64268.397793327036</v>
      </c>
    </row>
    <row r="16" spans="1:26" ht="13" x14ac:dyDescent="0.3">
      <c r="A16" s="92" t="s">
        <v>430</v>
      </c>
      <c r="B16" s="82">
        <v>1100</v>
      </c>
      <c r="C16" s="175">
        <v>0.16041546929101219</v>
      </c>
      <c r="D16" s="176">
        <v>0.50429072571428579</v>
      </c>
      <c r="E16" s="176">
        <v>0.83199480000000015</v>
      </c>
      <c r="F16" s="176">
        <v>1.1529070800000001</v>
      </c>
      <c r="G16" s="176">
        <v>1.4670275657142859</v>
      </c>
      <c r="H16" s="177">
        <v>1.6130511428571432</v>
      </c>
      <c r="I16" s="175">
        <v>0.13128509405017938</v>
      </c>
      <c r="J16" s="176">
        <v>0.43025486322325274</v>
      </c>
      <c r="K16" s="176">
        <v>0.7098480908397099</v>
      </c>
      <c r="L16" s="176">
        <v>0.98364664016359793</v>
      </c>
      <c r="M16" s="176">
        <v>1.251650511194917</v>
      </c>
      <c r="N16" s="177">
        <v>1.3762360944851519</v>
      </c>
      <c r="O16" s="175">
        <v>0.1035809285100709</v>
      </c>
      <c r="P16" s="176">
        <v>0.35658995448799569</v>
      </c>
      <c r="Q16" s="176">
        <v>0.5883133929263229</v>
      </c>
      <c r="R16" s="176">
        <v>0.81523427305504736</v>
      </c>
      <c r="S16" s="176">
        <v>1.0373525948741693</v>
      </c>
      <c r="T16" s="178">
        <v>1.1406075985306261</v>
      </c>
      <c r="U16" s="179">
        <v>6.24</v>
      </c>
      <c r="V16" s="215">
        <v>61747.004156324881</v>
      </c>
      <c r="W16" s="215">
        <v>62430.524262824882</v>
      </c>
      <c r="X16" s="215">
        <v>68434.008384074885</v>
      </c>
      <c r="Y16" s="215">
        <v>65519.974655699873</v>
      </c>
      <c r="Z16" s="215">
        <v>72784.644106199892</v>
      </c>
    </row>
    <row r="17" spans="1:26" ht="13" x14ac:dyDescent="0.3">
      <c r="A17" s="92" t="s">
        <v>431</v>
      </c>
      <c r="B17" s="82">
        <v>1200</v>
      </c>
      <c r="C17" s="175">
        <v>0.18163463569536994</v>
      </c>
      <c r="D17" s="176">
        <v>0.51274186071428574</v>
      </c>
      <c r="E17" s="176">
        <v>0.84593775000000015</v>
      </c>
      <c r="F17" s="176">
        <v>1.1722280250000001</v>
      </c>
      <c r="G17" s="176">
        <v>1.491612685714286</v>
      </c>
      <c r="H17" s="177">
        <v>1.640083392857143</v>
      </c>
      <c r="I17" s="175">
        <v>0.14865100189793701</v>
      </c>
      <c r="J17" s="176">
        <v>0.43746527132337382</v>
      </c>
      <c r="K17" s="176">
        <v>0.72174405033149225</v>
      </c>
      <c r="L17" s="176">
        <v>1.0001310411736393</v>
      </c>
      <c r="M17" s="176">
        <v>1.2726262438498148</v>
      </c>
      <c r="N17" s="177">
        <v>1.399299689418199</v>
      </c>
      <c r="O17" s="175">
        <v>0.11728223155825658</v>
      </c>
      <c r="P17" s="176">
        <v>0.36256585230121324</v>
      </c>
      <c r="Q17" s="176">
        <v>0.59817261827472901</v>
      </c>
      <c r="R17" s="176">
        <v>0.8288963424664102</v>
      </c>
      <c r="S17" s="176">
        <v>1.0547370248762569</v>
      </c>
      <c r="T17" s="178">
        <v>1.1597224231856991</v>
      </c>
      <c r="U17" s="179">
        <v>6.24</v>
      </c>
      <c r="V17" s="215">
        <v>63674.540923523593</v>
      </c>
      <c r="W17" s="215">
        <v>64420.199221523595</v>
      </c>
      <c r="X17" s="215">
        <v>70969.454626523599</v>
      </c>
      <c r="Y17" s="215">
        <v>67790.508741023586</v>
      </c>
      <c r="Z17" s="215">
        <v>75715.602687023595</v>
      </c>
    </row>
    <row r="18" spans="1:26" ht="13" x14ac:dyDescent="0.3">
      <c r="A18" s="92" t="s">
        <v>432</v>
      </c>
      <c r="B18" s="82">
        <v>1300</v>
      </c>
      <c r="C18" s="175">
        <v>0.20373793403324261</v>
      </c>
      <c r="D18" s="176">
        <v>0.62427558599999999</v>
      </c>
      <c r="E18" s="176">
        <v>1.02994962</v>
      </c>
      <c r="F18" s="176">
        <v>1.4272159019999999</v>
      </c>
      <c r="G18" s="176">
        <v>1.8160744320000002</v>
      </c>
      <c r="H18" s="177">
        <v>1.9968410999999999</v>
      </c>
      <c r="I18" s="175">
        <v>0.16674048923935123</v>
      </c>
      <c r="J18" s="176">
        <v>0.53262452226857793</v>
      </c>
      <c r="K18" s="176">
        <v>0.87874079431516228</v>
      </c>
      <c r="L18" s="176">
        <v>1.2176836721224391</v>
      </c>
      <c r="M18" s="176">
        <v>1.5494531556904088</v>
      </c>
      <c r="N18" s="177">
        <v>1.7036811318355187</v>
      </c>
      <c r="O18" s="175">
        <v>0.13155442223344999</v>
      </c>
      <c r="P18" s="176">
        <v>0.44143267256084823</v>
      </c>
      <c r="Q18" s="176">
        <v>0.72828959446065877</v>
      </c>
      <c r="R18" s="176">
        <v>1.0092012951811984</v>
      </c>
      <c r="S18" s="176">
        <v>1.2841677747224678</v>
      </c>
      <c r="T18" s="178">
        <v>1.4119900300767874</v>
      </c>
      <c r="U18" s="179">
        <v>9.6000000000000014</v>
      </c>
      <c r="V18" s="215">
        <v>78080.325030824824</v>
      </c>
      <c r="W18" s="215">
        <v>78888.121520324828</v>
      </c>
      <c r="X18" s="215">
        <v>85983.148209074818</v>
      </c>
      <c r="Y18" s="215">
        <v>82539.290166449849</v>
      </c>
      <c r="Z18" s="215">
        <v>91124.808607949832</v>
      </c>
    </row>
    <row r="19" spans="1:26" ht="13" x14ac:dyDescent="0.3">
      <c r="A19" s="92" t="s">
        <v>433</v>
      </c>
      <c r="B19" s="82">
        <v>1400</v>
      </c>
      <c r="C19" s="175">
        <v>0.22562019938773578</v>
      </c>
      <c r="D19" s="176">
        <v>0.69180460328571425</v>
      </c>
      <c r="E19" s="176">
        <v>1.1413611299999999</v>
      </c>
      <c r="F19" s="176">
        <v>1.5816004229999998</v>
      </c>
      <c r="G19" s="176">
        <v>2.0125224822857142</v>
      </c>
      <c r="H19" s="177">
        <v>2.2128430071428569</v>
      </c>
      <c r="I19" s="175">
        <v>0.18464908170735067</v>
      </c>
      <c r="J19" s="176">
        <v>0.59023947851174918</v>
      </c>
      <c r="K19" s="176">
        <v>0.97379577262881178</v>
      </c>
      <c r="L19" s="176">
        <v>1.3494027134999249</v>
      </c>
      <c r="M19" s="176">
        <v>1.7170603011250887</v>
      </c>
      <c r="N19" s="177">
        <v>1.8879713959130024</v>
      </c>
      <c r="O19" s="175">
        <v>0.14568389100189094</v>
      </c>
      <c r="P19" s="176">
        <v>0.48918324177154388</v>
      </c>
      <c r="Q19" s="176">
        <v>0.80706999484194109</v>
      </c>
      <c r="R19" s="176">
        <v>1.1183684214238325</v>
      </c>
      <c r="S19" s="176">
        <v>1.4230785215172186</v>
      </c>
      <c r="T19" s="178">
        <v>1.5647275410200896</v>
      </c>
      <c r="U19" s="179">
        <v>9.48</v>
      </c>
      <c r="V19" s="215">
        <v>83031.165452853485</v>
      </c>
      <c r="W19" s="215">
        <v>83901.100133853484</v>
      </c>
      <c r="X19" s="215">
        <v>91541.898106353503</v>
      </c>
      <c r="Y19" s="215">
        <v>87833.127906603491</v>
      </c>
      <c r="Z19" s="215">
        <v>97079.070843603491</v>
      </c>
    </row>
    <row r="20" spans="1:26" ht="13" x14ac:dyDescent="0.3">
      <c r="A20" s="92" t="s">
        <v>434</v>
      </c>
      <c r="B20" s="82">
        <v>1500</v>
      </c>
      <c r="C20" s="175">
        <v>0.24750246474222976</v>
      </c>
      <c r="D20" s="176">
        <v>0.7600580035714285</v>
      </c>
      <c r="E20" s="176">
        <v>1.2539677499999999</v>
      </c>
      <c r="F20" s="176">
        <v>1.7376410249999998</v>
      </c>
      <c r="G20" s="176">
        <v>2.2110778285714283</v>
      </c>
      <c r="H20" s="177">
        <v>2.4311619642857143</v>
      </c>
      <c r="I20" s="175">
        <v>0.20255767417535078</v>
      </c>
      <c r="J20" s="176">
        <v>0.64847246973493089</v>
      </c>
      <c r="K20" s="176">
        <v>1.0698704046131857</v>
      </c>
      <c r="L20" s="176">
        <v>1.4825347035354144</v>
      </c>
      <c r="M20" s="176">
        <v>1.8864653665016169</v>
      </c>
      <c r="N20" s="177">
        <v>2.0742385395561764</v>
      </c>
      <c r="O20" s="175">
        <v>0.15981335977033245</v>
      </c>
      <c r="P20" s="176">
        <v>0.53744603079480102</v>
      </c>
      <c r="Q20" s="176">
        <v>0.88669547168165819</v>
      </c>
      <c r="R20" s="176">
        <v>1.2287065821874406</v>
      </c>
      <c r="S20" s="176">
        <v>1.5634793623121483</v>
      </c>
      <c r="T20" s="178">
        <v>1.7191034655052557</v>
      </c>
      <c r="U20" s="179">
        <v>9.36</v>
      </c>
      <c r="V20" s="215">
        <v>88004.521807018726</v>
      </c>
      <c r="W20" s="215">
        <v>88936.594679518705</v>
      </c>
      <c r="X20" s="215">
        <v>97123.163935768695</v>
      </c>
      <c r="Y20" s="215">
        <v>93149.481578893712</v>
      </c>
      <c r="Z20" s="215">
        <v>103055.8490113937</v>
      </c>
    </row>
    <row r="21" spans="1:26" ht="13" x14ac:dyDescent="0.3">
      <c r="A21" s="92" t="s">
        <v>435</v>
      </c>
      <c r="B21" s="82">
        <v>1600</v>
      </c>
      <c r="C21" s="175">
        <v>0.26938473009672376</v>
      </c>
      <c r="D21" s="176">
        <v>0.87159172885714287</v>
      </c>
      <c r="E21" s="176">
        <v>1.4379796200000001</v>
      </c>
      <c r="F21" s="176">
        <v>1.9926289019999999</v>
      </c>
      <c r="G21" s="176">
        <v>2.5355395748571432</v>
      </c>
      <c r="H21" s="177">
        <v>2.7879196714285714</v>
      </c>
      <c r="I21" s="175">
        <v>0.22046626664335092</v>
      </c>
      <c r="J21" s="176">
        <v>0.74363172068013506</v>
      </c>
      <c r="K21" s="176">
        <v>1.2268671485968559</v>
      </c>
      <c r="L21" s="176">
        <v>1.7000873344842145</v>
      </c>
      <c r="M21" s="176">
        <v>2.1632922783422113</v>
      </c>
      <c r="N21" s="177">
        <v>2.3786199819734959</v>
      </c>
      <c r="O21" s="175">
        <v>0.17394282853877394</v>
      </c>
      <c r="P21" s="176">
        <v>0.61631285105443601</v>
      </c>
      <c r="Q21" s="176">
        <v>1.0168124478675882</v>
      </c>
      <c r="R21" s="176">
        <v>1.409011534902229</v>
      </c>
      <c r="S21" s="176">
        <v>1.7929101121583595</v>
      </c>
      <c r="T21" s="178">
        <v>1.9713710723963442</v>
      </c>
      <c r="U21" s="179">
        <v>12.72</v>
      </c>
      <c r="V21" s="215">
        <v>89865.230465136308</v>
      </c>
      <c r="W21" s="215">
        <v>90859.441529136326</v>
      </c>
      <c r="X21" s="215">
        <v>99591.78206913633</v>
      </c>
      <c r="Y21" s="215">
        <v>95353.187555136334</v>
      </c>
      <c r="Z21" s="215">
        <v>105919.97948313631</v>
      </c>
    </row>
    <row r="22" spans="1:26" ht="13" x14ac:dyDescent="0.3">
      <c r="A22" s="92" t="s">
        <v>436</v>
      </c>
      <c r="B22" s="82">
        <v>1700</v>
      </c>
      <c r="C22" s="175">
        <v>0.29126699545121781</v>
      </c>
      <c r="D22" s="176">
        <v>0.93912074614285712</v>
      </c>
      <c r="E22" s="176">
        <v>1.5493911300000001</v>
      </c>
      <c r="F22" s="176">
        <v>2.1470134229999998</v>
      </c>
      <c r="G22" s="176">
        <v>2.7319876251428572</v>
      </c>
      <c r="H22" s="177">
        <v>3.0039215785714286</v>
      </c>
      <c r="I22" s="175">
        <v>0.23837485911135109</v>
      </c>
      <c r="J22" s="176">
        <v>0.80124667692330631</v>
      </c>
      <c r="K22" s="176">
        <v>1.3219221269105055</v>
      </c>
      <c r="L22" s="176">
        <v>1.8318063758617003</v>
      </c>
      <c r="M22" s="176">
        <v>2.3308994237768914</v>
      </c>
      <c r="N22" s="177">
        <v>2.5629102460509801</v>
      </c>
      <c r="O22" s="175">
        <v>0.1880722973072155</v>
      </c>
      <c r="P22" s="176">
        <v>0.66406342026513165</v>
      </c>
      <c r="Q22" s="176">
        <v>1.0955928482488704</v>
      </c>
      <c r="R22" s="176">
        <v>1.5181786611448631</v>
      </c>
      <c r="S22" s="176">
        <v>1.9318208589531103</v>
      </c>
      <c r="T22" s="178">
        <v>2.1241085833396469</v>
      </c>
      <c r="U22" s="179">
        <v>12.6</v>
      </c>
      <c r="V22" s="215">
        <v>93789.899569105459</v>
      </c>
      <c r="W22" s="215">
        <v>94846.2488246055</v>
      </c>
      <c r="X22" s="215">
        <v>104124.36064835548</v>
      </c>
      <c r="Y22" s="215">
        <v>99620.853977230479</v>
      </c>
      <c r="Z22" s="215">
        <v>110848.0704007305</v>
      </c>
    </row>
    <row r="23" spans="1:26" ht="13" x14ac:dyDescent="0.3">
      <c r="A23" s="92" t="s">
        <v>437</v>
      </c>
      <c r="B23" s="82">
        <v>1800</v>
      </c>
      <c r="C23" s="175">
        <v>0.31314926080571176</v>
      </c>
      <c r="D23" s="176">
        <v>1.0073741464285715</v>
      </c>
      <c r="E23" s="176">
        <v>1.6619977500000003</v>
      </c>
      <c r="F23" s="176">
        <v>2.3030540250000002</v>
      </c>
      <c r="G23" s="176">
        <v>2.9305429714285718</v>
      </c>
      <c r="H23" s="177">
        <v>3.222240535714286</v>
      </c>
      <c r="I23" s="175">
        <v>0.25628345157935117</v>
      </c>
      <c r="J23" s="176">
        <v>0.85947966814648813</v>
      </c>
      <c r="K23" s="176">
        <v>1.4179967588948794</v>
      </c>
      <c r="L23" s="176">
        <v>1.96493836589719</v>
      </c>
      <c r="M23" s="176">
        <v>2.5003044891534199</v>
      </c>
      <c r="N23" s="177">
        <v>2.7491773896941538</v>
      </c>
      <c r="O23" s="175">
        <v>0.20220176607565696</v>
      </c>
      <c r="P23" s="176">
        <v>0.71232620928838886</v>
      </c>
      <c r="Q23" s="176">
        <v>1.1752183250885877</v>
      </c>
      <c r="R23" s="176">
        <v>1.6285168219084716</v>
      </c>
      <c r="S23" s="176">
        <v>2.0722216997480403</v>
      </c>
      <c r="T23" s="178">
        <v>2.278484507824813</v>
      </c>
      <c r="U23" s="179">
        <v>12.48</v>
      </c>
      <c r="V23" s="215">
        <v>99225.912063063108</v>
      </c>
      <c r="W23" s="215">
        <v>100344.39951006307</v>
      </c>
      <c r="X23" s="215">
        <v>110168.28261756306</v>
      </c>
      <c r="Y23" s="215">
        <v>105399.86378931311</v>
      </c>
      <c r="Z23" s="215">
        <v>117287.50470831309</v>
      </c>
    </row>
    <row r="24" spans="1:26" ht="13" x14ac:dyDescent="0.3">
      <c r="A24" s="92" t="s">
        <v>438</v>
      </c>
      <c r="B24" s="82">
        <v>1900</v>
      </c>
      <c r="C24" s="175">
        <v>0.33503152616020582</v>
      </c>
      <c r="D24" s="176">
        <v>1.0153423594285715</v>
      </c>
      <c r="E24" s="176">
        <v>1.6751439600000002</v>
      </c>
      <c r="F24" s="176">
        <v>2.321270916</v>
      </c>
      <c r="G24" s="176">
        <v>2.9537232274285716</v>
      </c>
      <c r="H24" s="177">
        <v>3.2477280857142858</v>
      </c>
      <c r="I24" s="175">
        <v>0.27419204404735137</v>
      </c>
      <c r="J24" s="176">
        <v>0.86627805292660232</v>
      </c>
      <c r="K24" s="176">
        <v>1.4292129492728456</v>
      </c>
      <c r="L24" s="176">
        <v>1.9804808011352286</v>
      </c>
      <c r="M24" s="176">
        <v>2.5200816085137521</v>
      </c>
      <c r="N24" s="177">
        <v>2.7709230649167411</v>
      </c>
      <c r="O24" s="175">
        <v>0.2163312348440985</v>
      </c>
      <c r="P24" s="176">
        <v>0.71796062722656551</v>
      </c>
      <c r="Q24" s="176">
        <v>1.1845141661313707</v>
      </c>
      <c r="R24" s="176">
        <v>1.6413982016391848</v>
      </c>
      <c r="S24" s="176">
        <v>2.0886127337500087</v>
      </c>
      <c r="T24" s="178">
        <v>2.2965070567853103</v>
      </c>
      <c r="U24" s="179">
        <v>12.48</v>
      </c>
      <c r="V24" s="215">
        <v>100863.00358694774</v>
      </c>
      <c r="W24" s="215">
        <v>102043.62922544774</v>
      </c>
      <c r="X24" s="215">
        <v>112413.28361669774</v>
      </c>
      <c r="Y24" s="215">
        <v>107379.95263132275</v>
      </c>
      <c r="Z24" s="215">
        <v>119928.01804582277</v>
      </c>
    </row>
    <row r="25" spans="1:26" ht="13" x14ac:dyDescent="0.3">
      <c r="A25" s="92" t="s">
        <v>439</v>
      </c>
      <c r="B25" s="82">
        <v>2000</v>
      </c>
      <c r="C25" s="175">
        <v>0.35691379151469976</v>
      </c>
      <c r="D25" s="176">
        <v>1.1266346237142857</v>
      </c>
      <c r="E25" s="176">
        <v>1.8587574599999999</v>
      </c>
      <c r="F25" s="176">
        <v>2.5757067659999997</v>
      </c>
      <c r="G25" s="176">
        <v>3.2774825417142859</v>
      </c>
      <c r="H25" s="177">
        <v>3.6037134428571425</v>
      </c>
      <c r="I25" s="175">
        <v>0.2921006365153514</v>
      </c>
      <c r="J25" s="176">
        <v>0.96123129221180292</v>
      </c>
      <c r="K25" s="176">
        <v>1.5858698086996075</v>
      </c>
      <c r="L25" s="176">
        <v>2.1975624491980272</v>
      </c>
      <c r="M25" s="176">
        <v>2.7963092137070631</v>
      </c>
      <c r="N25" s="177">
        <v>3.0746455474788306</v>
      </c>
      <c r="O25" s="175">
        <v>0.23046070361253998</v>
      </c>
      <c r="P25" s="176">
        <v>0.7966567075486799</v>
      </c>
      <c r="Q25" s="176">
        <v>1.3143494501644886</v>
      </c>
      <c r="R25" s="176">
        <v>1.8213128095136484</v>
      </c>
      <c r="S25" s="176">
        <v>2.3175467855961598</v>
      </c>
      <c r="T25" s="178">
        <v>2.5482285258291104</v>
      </c>
      <c r="U25" s="179">
        <v>15.84</v>
      </c>
      <c r="V25" s="215">
        <v>115158.8811579294</v>
      </c>
      <c r="W25" s="215">
        <v>116401.64498792942</v>
      </c>
      <c r="X25" s="215">
        <v>127317.07066292943</v>
      </c>
      <c r="Y25" s="215">
        <v>122018.82752042943</v>
      </c>
      <c r="Z25" s="215">
        <v>135227.31743042942</v>
      </c>
    </row>
    <row r="26" spans="1:26" ht="13" x14ac:dyDescent="0.3">
      <c r="A26" s="92" t="s">
        <v>440</v>
      </c>
      <c r="B26" s="82">
        <v>2100</v>
      </c>
      <c r="C26" s="175">
        <v>0.37879605686919376</v>
      </c>
      <c r="D26" s="176">
        <v>1.1948880239999999</v>
      </c>
      <c r="E26" s="176">
        <v>1.9713640799999999</v>
      </c>
      <c r="F26" s="176">
        <v>2.7317473679999997</v>
      </c>
      <c r="G26" s="176">
        <v>3.4760378879999996</v>
      </c>
      <c r="H26" s="177">
        <v>3.8220323999999999</v>
      </c>
      <c r="I26" s="175">
        <v>0.31000922898335154</v>
      </c>
      <c r="J26" s="176">
        <v>1.0194642834349845</v>
      </c>
      <c r="K26" s="176">
        <v>1.6819444406839812</v>
      </c>
      <c r="L26" s="176">
        <v>2.3306944392335169</v>
      </c>
      <c r="M26" s="176">
        <v>2.9657142790835911</v>
      </c>
      <c r="N26" s="177">
        <v>3.2609126911220048</v>
      </c>
      <c r="O26" s="175">
        <v>0.24459017238098149</v>
      </c>
      <c r="P26" s="176">
        <v>0.84491949657193699</v>
      </c>
      <c r="Q26" s="176">
        <v>1.3939749270042057</v>
      </c>
      <c r="R26" s="176">
        <v>1.9316509702772564</v>
      </c>
      <c r="S26" s="176">
        <v>2.4579476263910891</v>
      </c>
      <c r="T26" s="178">
        <v>2.7026044503142765</v>
      </c>
      <c r="U26" s="179">
        <v>15.72</v>
      </c>
      <c r="V26" s="215">
        <v>119165.80024230607</v>
      </c>
      <c r="W26" s="215">
        <v>120470.70226380606</v>
      </c>
      <c r="X26" s="215">
        <v>131931.89922255607</v>
      </c>
      <c r="Y26" s="215">
        <v>126368.74392293108</v>
      </c>
      <c r="Z26" s="215">
        <v>140237.65832843105</v>
      </c>
    </row>
    <row r="27" spans="1:26" ht="13" x14ac:dyDescent="0.3">
      <c r="A27" s="92" t="s">
        <v>441</v>
      </c>
      <c r="B27" s="82">
        <v>2200</v>
      </c>
      <c r="C27" s="175">
        <v>0.40067832222368699</v>
      </c>
      <c r="D27" s="176">
        <v>1.2626585022857142</v>
      </c>
      <c r="E27" s="176">
        <v>2.0831739599999999</v>
      </c>
      <c r="F27" s="176">
        <v>2.8866839159999995</v>
      </c>
      <c r="G27" s="176">
        <v>3.6731883702857142</v>
      </c>
      <c r="H27" s="177">
        <v>4.0388066571428567</v>
      </c>
      <c r="I27" s="175">
        <v>0.32791782145135107</v>
      </c>
      <c r="J27" s="176">
        <v>1.0772852513381592</v>
      </c>
      <c r="K27" s="176">
        <v>1.7773393035545388</v>
      </c>
      <c r="L27" s="176">
        <v>2.4628844634970037</v>
      </c>
      <c r="M27" s="176">
        <v>3.1339207311655546</v>
      </c>
      <c r="N27" s="177">
        <v>3.4458619150547181</v>
      </c>
      <c r="O27" s="175">
        <v>0.25871964114942247</v>
      </c>
      <c r="P27" s="176">
        <v>0.89284080572015312</v>
      </c>
      <c r="Q27" s="176">
        <v>1.4730370195382998</v>
      </c>
      <c r="R27" s="176">
        <v>2.0412084413602152</v>
      </c>
      <c r="S27" s="176">
        <v>2.5973550711859001</v>
      </c>
      <c r="T27" s="178">
        <v>2.8558880991048667</v>
      </c>
      <c r="U27" s="179">
        <v>15.600000000000001</v>
      </c>
      <c r="V27" s="215">
        <v>125136.43760891265</v>
      </c>
      <c r="W27" s="215">
        <v>126503.47782191265</v>
      </c>
      <c r="X27" s="215">
        <v>138510.44606441268</v>
      </c>
      <c r="Y27" s="215">
        <v>132682.37860766266</v>
      </c>
      <c r="Z27" s="215">
        <v>147211.71750866267</v>
      </c>
    </row>
    <row r="28" spans="1:26" ht="13" x14ac:dyDescent="0.3">
      <c r="A28" s="92" t="s">
        <v>442</v>
      </c>
      <c r="B28" s="82">
        <v>2300</v>
      </c>
      <c r="C28" s="175">
        <v>0.42256058757818099</v>
      </c>
      <c r="D28" s="176">
        <v>1.2703852542857141</v>
      </c>
      <c r="E28" s="176">
        <v>2.0959217999999997</v>
      </c>
      <c r="F28" s="176">
        <v>2.904348779999999</v>
      </c>
      <c r="G28" s="176">
        <v>3.6956661942857134</v>
      </c>
      <c r="H28" s="177">
        <v>4.063521857142856</v>
      </c>
      <c r="I28" s="175">
        <v>0.34582641391935115</v>
      </c>
      <c r="J28" s="176">
        <v>1.08387762445827</v>
      </c>
      <c r="K28" s="176">
        <v>1.788215609375597</v>
      </c>
      <c r="L28" s="176">
        <v>2.4779559158490407</v>
      </c>
      <c r="M28" s="176">
        <v>3.153098543878603</v>
      </c>
      <c r="N28" s="177">
        <v>3.4669486304220749</v>
      </c>
      <c r="O28" s="175">
        <v>0.27284910991786399</v>
      </c>
      <c r="P28" s="176">
        <v>0.89830448372080918</v>
      </c>
      <c r="Q28" s="176">
        <v>1.4820511684282709</v>
      </c>
      <c r="R28" s="176">
        <v>2.0536994762506033</v>
      </c>
      <c r="S28" s="176">
        <v>2.6132494071878081</v>
      </c>
      <c r="T28" s="178">
        <v>2.8733645102180758</v>
      </c>
      <c r="U28" s="179">
        <v>15.600000000000001</v>
      </c>
      <c r="V28" s="215">
        <v>128672.98961783378</v>
      </c>
      <c r="W28" s="215">
        <v>130102.16802233379</v>
      </c>
      <c r="X28" s="215">
        <v>142654.90754858381</v>
      </c>
      <c r="Y28" s="215">
        <v>136561.9279347088</v>
      </c>
      <c r="Z28" s="215">
        <v>151751.6913312088</v>
      </c>
    </row>
    <row r="29" spans="1:26" ht="13" x14ac:dyDescent="0.3">
      <c r="A29" s="92" t="s">
        <v>443</v>
      </c>
      <c r="B29" s="82">
        <v>2400</v>
      </c>
      <c r="C29" s="175">
        <v>0.44444285293267494</v>
      </c>
      <c r="D29" s="176">
        <v>1.3824019015714284</v>
      </c>
      <c r="E29" s="176">
        <v>2.2807304099999999</v>
      </c>
      <c r="F29" s="176">
        <v>3.1604407109999997</v>
      </c>
      <c r="G29" s="176">
        <v>4.0215328045714287</v>
      </c>
      <c r="H29" s="177">
        <v>4.4218242642857142</v>
      </c>
      <c r="I29" s="175">
        <v>0.36373500638735123</v>
      </c>
      <c r="J29" s="176">
        <v>1.179448898723481</v>
      </c>
      <c r="K29" s="176">
        <v>1.9458921224730834</v>
      </c>
      <c r="L29" s="176">
        <v>2.6964505125698439</v>
      </c>
      <c r="M29" s="176">
        <v>3.4311240690137637</v>
      </c>
      <c r="N29" s="177">
        <v>3.7726479925498557</v>
      </c>
      <c r="O29" s="175">
        <v>0.2869785786863055</v>
      </c>
      <c r="P29" s="176">
        <v>0.97751278385548512</v>
      </c>
      <c r="Q29" s="176">
        <v>1.6127315289198241</v>
      </c>
      <c r="R29" s="176">
        <v>2.2347851186460419</v>
      </c>
      <c r="S29" s="176">
        <v>2.8436735530341388</v>
      </c>
      <c r="T29" s="178">
        <v>3.1267243928037405</v>
      </c>
      <c r="U29" s="179">
        <v>18.96</v>
      </c>
      <c r="V29" s="215">
        <v>130202.12804243353</v>
      </c>
      <c r="W29" s="215">
        <v>131693.44463843352</v>
      </c>
      <c r="X29" s="215">
        <v>144791.95544843352</v>
      </c>
      <c r="Y29" s="215">
        <v>138434.06367743353</v>
      </c>
      <c r="Z29" s="215">
        <v>154284.25156943352</v>
      </c>
    </row>
    <row r="30" spans="1:26" ht="13" x14ac:dyDescent="0.3">
      <c r="A30" s="92" t="s">
        <v>444</v>
      </c>
      <c r="B30" s="82">
        <v>2500</v>
      </c>
      <c r="C30" s="175">
        <v>0.46632511828716894</v>
      </c>
      <c r="D30" s="176">
        <v>1.4501723798571429</v>
      </c>
      <c r="E30" s="176">
        <v>2.3925402900000003</v>
      </c>
      <c r="F30" s="176">
        <v>3.3153772590000004</v>
      </c>
      <c r="G30" s="176">
        <v>4.2186832868571429</v>
      </c>
      <c r="H30" s="177">
        <v>4.6385985214285714</v>
      </c>
      <c r="I30" s="175">
        <v>0.38164359885535137</v>
      </c>
      <c r="J30" s="176">
        <v>1.2372698666266559</v>
      </c>
      <c r="K30" s="176">
        <v>2.0412869853436413</v>
      </c>
      <c r="L30" s="176">
        <v>2.8286405368333316</v>
      </c>
      <c r="M30" s="176">
        <v>3.5993305210957263</v>
      </c>
      <c r="N30" s="177">
        <v>3.9575972164825695</v>
      </c>
      <c r="O30" s="175">
        <v>0.30110804745474701</v>
      </c>
      <c r="P30" s="176">
        <v>1.0254340930037014</v>
      </c>
      <c r="Q30" s="176">
        <v>1.6917936214539184</v>
      </c>
      <c r="R30" s="176">
        <v>2.3443425897290009</v>
      </c>
      <c r="S30" s="176">
        <v>2.9830809978289494</v>
      </c>
      <c r="T30" s="178">
        <v>3.2800080415943311</v>
      </c>
      <c r="U30" s="179">
        <v>18.840000000000003</v>
      </c>
      <c r="V30" s="215">
        <v>144531.41966795575</v>
      </c>
      <c r="W30" s="215">
        <v>146084.87445545575</v>
      </c>
      <c r="X30" s="215">
        <v>159729.15654920577</v>
      </c>
      <c r="Y30" s="215">
        <v>153106.35262108073</v>
      </c>
      <c r="Z30" s="215">
        <v>169616.96500858077</v>
      </c>
    </row>
    <row r="31" spans="1:26" ht="13" x14ac:dyDescent="0.3">
      <c r="A31" s="92" t="s">
        <v>445</v>
      </c>
      <c r="B31" s="82">
        <v>2600</v>
      </c>
      <c r="C31" s="175">
        <v>0.48820738364166294</v>
      </c>
      <c r="D31" s="176">
        <v>1.517701397142857</v>
      </c>
      <c r="E31" s="176">
        <v>2.5039517999999998</v>
      </c>
      <c r="F31" s="176">
        <v>3.4697617799999994</v>
      </c>
      <c r="G31" s="176">
        <v>4.4151313371428573</v>
      </c>
      <c r="H31" s="177">
        <v>4.8546004285714277</v>
      </c>
      <c r="I31" s="175">
        <v>0.39955219132335151</v>
      </c>
      <c r="J31" s="176">
        <v>1.2948848228698271</v>
      </c>
      <c r="K31" s="176">
        <v>2.1363419636572907</v>
      </c>
      <c r="L31" s="176">
        <v>2.9603595782108165</v>
      </c>
      <c r="M31" s="176">
        <v>3.7669376665304064</v>
      </c>
      <c r="N31" s="177">
        <v>4.1418874805600527</v>
      </c>
      <c r="O31" s="175">
        <v>0.31523751622318852</v>
      </c>
      <c r="P31" s="176">
        <v>1.073184662214397</v>
      </c>
      <c r="Q31" s="176">
        <v>1.7705740218352004</v>
      </c>
      <c r="R31" s="176">
        <v>2.4535097159716344</v>
      </c>
      <c r="S31" s="176">
        <v>3.1219917446237004</v>
      </c>
      <c r="T31" s="178">
        <v>3.4327455525376331</v>
      </c>
      <c r="U31" s="179">
        <v>18.72</v>
      </c>
      <c r="V31" s="215">
        <v>148286.4481873344</v>
      </c>
      <c r="W31" s="215">
        <v>149902.04116633435</v>
      </c>
      <c r="X31" s="215">
        <v>164092.09454383436</v>
      </c>
      <c r="Y31" s="215">
        <v>157204.3784585844</v>
      </c>
      <c r="Z31" s="215">
        <v>174375.41534158436</v>
      </c>
    </row>
    <row r="32" spans="1:26" ht="13" x14ac:dyDescent="0.3">
      <c r="A32" s="92" t="s">
        <v>446</v>
      </c>
      <c r="B32" s="82">
        <v>2700</v>
      </c>
      <c r="C32" s="175">
        <v>0.51008964899615694</v>
      </c>
      <c r="D32" s="176">
        <v>1.6297180444285713</v>
      </c>
      <c r="E32" s="176">
        <v>2.68876041</v>
      </c>
      <c r="F32" s="176">
        <v>3.7258537109999996</v>
      </c>
      <c r="G32" s="176">
        <v>4.7409979474285713</v>
      </c>
      <c r="H32" s="177">
        <v>5.2129028357142859</v>
      </c>
      <c r="I32" s="175">
        <v>0.41746078379135165</v>
      </c>
      <c r="J32" s="176">
        <v>1.3904560971350381</v>
      </c>
      <c r="K32" s="176">
        <v>2.2940184767547769</v>
      </c>
      <c r="L32" s="176">
        <v>3.1788541749316193</v>
      </c>
      <c r="M32" s="176">
        <v>4.0449631916655662</v>
      </c>
      <c r="N32" s="177">
        <v>4.4475868426878336</v>
      </c>
      <c r="O32" s="175">
        <v>0.32936698499163003</v>
      </c>
      <c r="P32" s="176">
        <v>1.152392962349073</v>
      </c>
      <c r="Q32" s="176">
        <v>1.9012543823267534</v>
      </c>
      <c r="R32" s="176">
        <v>2.6345953583670725</v>
      </c>
      <c r="S32" s="176">
        <v>3.3524158904700307</v>
      </c>
      <c r="T32" s="178">
        <v>3.6861054351232978</v>
      </c>
      <c r="U32" s="179">
        <v>22.080000000000002</v>
      </c>
      <c r="V32" s="215">
        <v>153835.55440435233</v>
      </c>
      <c r="W32" s="215">
        <v>155513.28557485231</v>
      </c>
      <c r="X32" s="215">
        <v>170249.11023610234</v>
      </c>
      <c r="Y32" s="215">
        <v>163096.48199372733</v>
      </c>
      <c r="Z32" s="215">
        <v>180927.94337222728</v>
      </c>
    </row>
    <row r="33" spans="1:26" ht="13" x14ac:dyDescent="0.3">
      <c r="A33" s="92" t="s">
        <v>447</v>
      </c>
      <c r="B33" s="82">
        <v>2800</v>
      </c>
      <c r="C33" s="175">
        <v>0.53197191435065094</v>
      </c>
      <c r="D33" s="176">
        <v>1.6974885227142857</v>
      </c>
      <c r="E33" s="176">
        <v>2.80057029</v>
      </c>
      <c r="F33" s="176">
        <v>3.8807902590000003</v>
      </c>
      <c r="G33" s="176">
        <v>4.9381484297142864</v>
      </c>
      <c r="H33" s="177">
        <v>5.4296770928571432</v>
      </c>
      <c r="I33" s="175">
        <v>0.43536937625935174</v>
      </c>
      <c r="J33" s="176">
        <v>1.4482770650382131</v>
      </c>
      <c r="K33" s="176">
        <v>2.3894133396253348</v>
      </c>
      <c r="L33" s="176">
        <v>3.311044199195107</v>
      </c>
      <c r="M33" s="176">
        <v>4.2131696437475297</v>
      </c>
      <c r="N33" s="177">
        <v>4.6325360666205473</v>
      </c>
      <c r="O33" s="175">
        <v>0.34349645376007154</v>
      </c>
      <c r="P33" s="176">
        <v>1.2003142714972892</v>
      </c>
      <c r="Q33" s="176">
        <v>1.9803164748608475</v>
      </c>
      <c r="R33" s="176">
        <v>2.7441528294500315</v>
      </c>
      <c r="S33" s="176">
        <v>3.4918233352648418</v>
      </c>
      <c r="T33" s="178">
        <v>3.839389083913888</v>
      </c>
      <c r="U33" s="179">
        <v>21.96</v>
      </c>
      <c r="V33" s="215">
        <v>157230.73925944805</v>
      </c>
      <c r="W33" s="215">
        <v>158970.60862144802</v>
      </c>
      <c r="X33" s="215">
        <v>174252.204566448</v>
      </c>
      <c r="Y33" s="215">
        <v>166834.664166948</v>
      </c>
      <c r="Z33" s="215">
        <v>185326.550040948</v>
      </c>
    </row>
    <row r="34" spans="1:26" ht="13" x14ac:dyDescent="0.3">
      <c r="A34" s="92" t="s">
        <v>448</v>
      </c>
      <c r="B34" s="82">
        <v>2900</v>
      </c>
      <c r="C34" s="175">
        <v>0.55385417970514406</v>
      </c>
      <c r="D34" s="176">
        <v>1.7650175399999999</v>
      </c>
      <c r="E34" s="176">
        <v>2.9119818</v>
      </c>
      <c r="F34" s="176">
        <v>4.0351747800000002</v>
      </c>
      <c r="G34" s="176">
        <v>5.1345964799999999</v>
      </c>
      <c r="H34" s="177">
        <v>5.6456790000000003</v>
      </c>
      <c r="I34" s="175">
        <v>0.45327796872735115</v>
      </c>
      <c r="J34" s="176">
        <v>1.5058920212813842</v>
      </c>
      <c r="K34" s="176">
        <v>2.4844683179389841</v>
      </c>
      <c r="L34" s="176">
        <v>3.4427632405725928</v>
      </c>
      <c r="M34" s="176">
        <v>4.3807767891822094</v>
      </c>
      <c r="N34" s="177">
        <v>4.8168263306980315</v>
      </c>
      <c r="O34" s="175">
        <v>0.35762592252851244</v>
      </c>
      <c r="P34" s="176">
        <v>1.2480648407079846</v>
      </c>
      <c r="Q34" s="176">
        <v>2.0590968752421297</v>
      </c>
      <c r="R34" s="176">
        <v>2.8533199556926658</v>
      </c>
      <c r="S34" s="176">
        <v>3.6307340820595919</v>
      </c>
      <c r="T34" s="178">
        <v>3.9921265948571909</v>
      </c>
      <c r="U34" s="179">
        <v>21.84</v>
      </c>
      <c r="V34" s="215">
        <v>158089.02628134881</v>
      </c>
      <c r="W34" s="215">
        <v>159891.03383484884</v>
      </c>
      <c r="X34" s="215">
        <v>175718.40106359884</v>
      </c>
      <c r="Y34" s="215">
        <v>168035.94850697377</v>
      </c>
      <c r="Z34" s="215">
        <v>187188.25887647382</v>
      </c>
    </row>
    <row r="35" spans="1:26" ht="13" x14ac:dyDescent="0.3">
      <c r="A35" s="92" t="s">
        <v>449</v>
      </c>
      <c r="B35" s="82">
        <v>3000</v>
      </c>
      <c r="C35" s="175">
        <v>0.57573644505963817</v>
      </c>
      <c r="D35" s="176">
        <v>1.7734686750000002</v>
      </c>
      <c r="E35" s="176">
        <v>2.9259247500000001</v>
      </c>
      <c r="F35" s="176">
        <v>4.0544957249999998</v>
      </c>
      <c r="G35" s="176">
        <v>5.1591816000000001</v>
      </c>
      <c r="H35" s="177">
        <v>5.6727112499999999</v>
      </c>
      <c r="I35" s="175">
        <v>0.47118656119535141</v>
      </c>
      <c r="J35" s="176">
        <v>1.5131024293815056</v>
      </c>
      <c r="K35" s="176">
        <v>2.4963642774307666</v>
      </c>
      <c r="L35" s="176">
        <v>3.4592476415826336</v>
      </c>
      <c r="M35" s="176">
        <v>4.401752521837107</v>
      </c>
      <c r="N35" s="177">
        <v>4.8398899256310779</v>
      </c>
      <c r="O35" s="175">
        <v>0.37175539129695401</v>
      </c>
      <c r="P35" s="176">
        <v>1.2540407385212025</v>
      </c>
      <c r="Q35" s="176">
        <v>2.0689561005905359</v>
      </c>
      <c r="R35" s="176">
        <v>2.8669820251040283</v>
      </c>
      <c r="S35" s="176">
        <v>3.6481185120616799</v>
      </c>
      <c r="T35" s="178">
        <v>4.0112414195122632</v>
      </c>
      <c r="U35" s="179">
        <v>21.84</v>
      </c>
      <c r="V35" s="215">
        <v>159001.28985289196</v>
      </c>
      <c r="W35" s="215">
        <v>160865.43559789204</v>
      </c>
      <c r="X35" s="215">
        <v>177238.57411039204</v>
      </c>
      <c r="Y35" s="215">
        <v>169291.20939664199</v>
      </c>
      <c r="Z35" s="215">
        <v>189103.94426164203</v>
      </c>
    </row>
    <row r="36" spans="1:26" ht="13" x14ac:dyDescent="0.3">
      <c r="A36" s="92" t="s">
        <v>450</v>
      </c>
      <c r="B36" s="82" t="s">
        <v>30</v>
      </c>
      <c r="C36" s="175">
        <v>0.59761871041413217</v>
      </c>
      <c r="D36" s="176">
        <v>1.885002400285714</v>
      </c>
      <c r="E36" s="176">
        <v>3.10993662</v>
      </c>
      <c r="F36" s="176">
        <v>4.3094836019999994</v>
      </c>
      <c r="G36" s="176">
        <v>5.4836433462857137</v>
      </c>
      <c r="H36" s="177">
        <v>6.029468957142857</v>
      </c>
      <c r="I36" s="175">
        <v>0.48909515366335149</v>
      </c>
      <c r="J36" s="176">
        <v>1.6082616803267094</v>
      </c>
      <c r="K36" s="176">
        <v>2.6533610214144367</v>
      </c>
      <c r="L36" s="176">
        <v>3.676800272531433</v>
      </c>
      <c r="M36" s="176">
        <v>4.6785794336777</v>
      </c>
      <c r="N36" s="177">
        <v>5.1442713680483978</v>
      </c>
      <c r="O36" s="175">
        <v>0.38588486006539552</v>
      </c>
      <c r="P36" s="176">
        <v>1.3329075587808372</v>
      </c>
      <c r="Q36" s="176">
        <v>2.1990730767764659</v>
      </c>
      <c r="R36" s="176">
        <v>3.0472869778188163</v>
      </c>
      <c r="S36" s="176">
        <v>3.8775492619078902</v>
      </c>
      <c r="T36" s="178">
        <v>4.2635090264033515</v>
      </c>
      <c r="U36" s="179">
        <v>25.2</v>
      </c>
      <c r="V36" s="215">
        <v>180530.02507596125</v>
      </c>
      <c r="W36" s="215">
        <v>182456.30901246122</v>
      </c>
      <c r="X36" s="215">
        <v>199375.21880871124</v>
      </c>
      <c r="Y36" s="215">
        <v>191162.94193783629</v>
      </c>
      <c r="Z36" s="215">
        <v>211636.10129833626</v>
      </c>
    </row>
    <row r="37" spans="1:26" ht="13" x14ac:dyDescent="0.3">
      <c r="A37" s="92" t="s">
        <v>451</v>
      </c>
      <c r="B37" s="82" t="s">
        <v>31</v>
      </c>
      <c r="C37" s="175">
        <v>0.53876946019344751</v>
      </c>
      <c r="D37" s="176">
        <v>1.7431834577142857</v>
      </c>
      <c r="E37" s="176">
        <v>2.8759592400000002</v>
      </c>
      <c r="F37" s="176">
        <v>3.9852578039999997</v>
      </c>
      <c r="G37" s="176">
        <v>5.0710791497142864</v>
      </c>
      <c r="H37" s="177">
        <v>5.5758393428571429</v>
      </c>
      <c r="I37" s="175">
        <v>0.44093253328670184</v>
      </c>
      <c r="J37" s="176">
        <v>1.4872634413602701</v>
      </c>
      <c r="K37" s="176">
        <v>2.4537342971937117</v>
      </c>
      <c r="L37" s="176">
        <v>3.4001746689684289</v>
      </c>
      <c r="M37" s="176">
        <v>4.3265845566844225</v>
      </c>
      <c r="N37" s="177">
        <v>4.7572399639469918</v>
      </c>
      <c r="O37" s="175">
        <v>0.34788565707754787</v>
      </c>
      <c r="P37" s="176">
        <v>1.232625702108872</v>
      </c>
      <c r="Q37" s="176">
        <v>2.0336248957351764</v>
      </c>
      <c r="R37" s="176">
        <v>2.8180230698044579</v>
      </c>
      <c r="S37" s="176">
        <v>3.585820224316719</v>
      </c>
      <c r="T37" s="178">
        <v>3.9427421447926885</v>
      </c>
      <c r="U37" s="179">
        <f>U21*2</f>
        <v>25.44</v>
      </c>
      <c r="V37" s="215">
        <v>182383.02279841562</v>
      </c>
      <c r="W37" s="215">
        <v>184371.44492641563</v>
      </c>
      <c r="X37" s="215">
        <v>201836.12600641564</v>
      </c>
      <c r="Y37" s="215">
        <v>193358.93697841564</v>
      </c>
      <c r="Z37" s="215">
        <v>214492.52083441557</v>
      </c>
    </row>
    <row r="38" spans="1:26" ht="13" x14ac:dyDescent="0.3">
      <c r="A38" s="92" t="s">
        <v>452</v>
      </c>
      <c r="B38" s="82" t="s">
        <v>32</v>
      </c>
      <c r="C38" s="175">
        <v>0.56065172554794152</v>
      </c>
      <c r="D38" s="176">
        <v>1.8107124749999999</v>
      </c>
      <c r="E38" s="176">
        <v>2.9873707500000002</v>
      </c>
      <c r="F38" s="176">
        <v>4.1396423249999996</v>
      </c>
      <c r="G38" s="176">
        <v>5.2675272</v>
      </c>
      <c r="H38" s="177">
        <v>5.7918412500000001</v>
      </c>
      <c r="I38" s="175">
        <v>0.45884112575470204</v>
      </c>
      <c r="J38" s="176">
        <v>1.5448783976034415</v>
      </c>
      <c r="K38" s="176">
        <v>2.5487892755073611</v>
      </c>
      <c r="L38" s="176">
        <v>3.5318937103459147</v>
      </c>
      <c r="M38" s="176">
        <v>4.4941917021191031</v>
      </c>
      <c r="N38" s="177">
        <v>4.9415302280244759</v>
      </c>
      <c r="O38" s="175">
        <v>0.36201512584598944</v>
      </c>
      <c r="P38" s="176">
        <v>1.2803762713195677</v>
      </c>
      <c r="Q38" s="176">
        <v>2.1124052961164583</v>
      </c>
      <c r="R38" s="176">
        <v>2.9271901960470919</v>
      </c>
      <c r="S38" s="176">
        <v>3.7247309711114696</v>
      </c>
      <c r="T38" s="178">
        <v>4.0954796557359909</v>
      </c>
      <c r="U38" s="179">
        <f>U21+U22</f>
        <v>25.32</v>
      </c>
      <c r="V38" s="215">
        <v>186297.41065483383</v>
      </c>
      <c r="W38" s="215">
        <v>188347.97097433388</v>
      </c>
      <c r="X38" s="215">
        <v>206358.42333808381</v>
      </c>
      <c r="Y38" s="215">
        <v>197616.3221529588</v>
      </c>
      <c r="Z38" s="215">
        <v>219410.33050445886</v>
      </c>
    </row>
    <row r="39" spans="1:26" ht="13" x14ac:dyDescent="0.3">
      <c r="A39" s="92" t="s">
        <v>453</v>
      </c>
      <c r="B39" s="82" t="s">
        <v>33</v>
      </c>
      <c r="C39" s="175">
        <v>0.58253399090243563</v>
      </c>
      <c r="D39" s="176">
        <v>1.8782414922857142</v>
      </c>
      <c r="E39" s="176">
        <v>3.0987822600000001</v>
      </c>
      <c r="F39" s="176">
        <v>4.2940268459999995</v>
      </c>
      <c r="G39" s="176">
        <v>5.4639752502857144</v>
      </c>
      <c r="H39" s="177">
        <v>6.0078431571428572</v>
      </c>
      <c r="I39" s="175">
        <v>0.47674971822270218</v>
      </c>
      <c r="J39" s="176">
        <v>1.6024933538466126</v>
      </c>
      <c r="K39" s="176">
        <v>2.643844253821011</v>
      </c>
      <c r="L39" s="176">
        <v>3.6636127517234005</v>
      </c>
      <c r="M39" s="176">
        <v>4.6617988475537828</v>
      </c>
      <c r="N39" s="177">
        <v>5.1258204921019601</v>
      </c>
      <c r="O39" s="175">
        <v>0.376144594614431</v>
      </c>
      <c r="P39" s="176">
        <v>1.3281268405302633</v>
      </c>
      <c r="Q39" s="176">
        <v>2.1911856964977408</v>
      </c>
      <c r="R39" s="176">
        <v>3.0363573222897262</v>
      </c>
      <c r="S39" s="176">
        <v>3.8636417179062206</v>
      </c>
      <c r="T39" s="178">
        <v>4.2482171666792938</v>
      </c>
      <c r="U39" s="179">
        <f>U22*2</f>
        <v>25.2</v>
      </c>
      <c r="V39" s="215">
        <v>190214.36882313978</v>
      </c>
      <c r="W39" s="215">
        <v>192327.06733413978</v>
      </c>
      <c r="X39" s="215">
        <v>210883.29098163982</v>
      </c>
      <c r="Y39" s="215">
        <v>201876.27763938974</v>
      </c>
      <c r="Z39" s="215">
        <v>224330.71048638978</v>
      </c>
    </row>
    <row r="40" spans="1:26" ht="13" x14ac:dyDescent="0.3">
      <c r="A40" s="92" t="s">
        <v>454</v>
      </c>
      <c r="B40" s="82" t="s">
        <v>34</v>
      </c>
      <c r="C40" s="175">
        <v>0.60441625625692952</v>
      </c>
      <c r="D40" s="176">
        <v>1.9464948925714287</v>
      </c>
      <c r="E40" s="176">
        <v>3.2113888800000003</v>
      </c>
      <c r="F40" s="176">
        <v>4.4500674480000004</v>
      </c>
      <c r="G40" s="176">
        <v>5.662530596571429</v>
      </c>
      <c r="H40" s="177">
        <v>6.2261621142857146</v>
      </c>
      <c r="I40" s="175">
        <v>0.49465831069070226</v>
      </c>
      <c r="J40" s="176">
        <v>1.6607263450697944</v>
      </c>
      <c r="K40" s="176">
        <v>2.7399188858053849</v>
      </c>
      <c r="L40" s="176">
        <v>3.7967447417588902</v>
      </c>
      <c r="M40" s="176">
        <v>4.8312039129303113</v>
      </c>
      <c r="N40" s="177">
        <v>5.3120876357451339</v>
      </c>
      <c r="O40" s="175">
        <v>0.39027406338287246</v>
      </c>
      <c r="P40" s="176">
        <v>1.3763896295535205</v>
      </c>
      <c r="Q40" s="176">
        <v>2.2708111733374583</v>
      </c>
      <c r="R40" s="176">
        <v>3.1466954830533345</v>
      </c>
      <c r="S40" s="176">
        <v>4.0040425587011503</v>
      </c>
      <c r="T40" s="178">
        <v>4.4025930911644604</v>
      </c>
      <c r="U40" s="179">
        <f>U22+U23</f>
        <v>25.08</v>
      </c>
      <c r="V40" s="215">
        <v>195642.67038143417</v>
      </c>
      <c r="W40" s="215">
        <v>197817.50708393418</v>
      </c>
      <c r="X40" s="215">
        <v>216919.50201518417</v>
      </c>
      <c r="Y40" s="215">
        <v>207647.57651580914</v>
      </c>
      <c r="Z40" s="215">
        <v>230762.43385830917</v>
      </c>
    </row>
    <row r="41" spans="1:26" ht="13" x14ac:dyDescent="0.3">
      <c r="A41" s="92" t="s">
        <v>455</v>
      </c>
      <c r="B41" s="82" t="s">
        <v>35</v>
      </c>
      <c r="C41" s="175">
        <v>0.62629852161142352</v>
      </c>
      <c r="D41" s="176">
        <v>2.014748292857143</v>
      </c>
      <c r="E41" s="176">
        <v>3.3239955000000005</v>
      </c>
      <c r="F41" s="176">
        <v>4.6061080500000005</v>
      </c>
      <c r="G41" s="176">
        <v>5.8610859428571436</v>
      </c>
      <c r="H41" s="177">
        <v>6.4444810714285721</v>
      </c>
      <c r="I41" s="175">
        <v>0.51256690315870235</v>
      </c>
      <c r="J41" s="176">
        <v>1.7189593362929763</v>
      </c>
      <c r="K41" s="176">
        <v>2.8359935177897588</v>
      </c>
      <c r="L41" s="176">
        <v>3.9298767317943799</v>
      </c>
      <c r="M41" s="176">
        <v>5.0006089783068397</v>
      </c>
      <c r="N41" s="177">
        <v>5.4983547793883076</v>
      </c>
      <c r="O41" s="175">
        <v>0.40440353215131392</v>
      </c>
      <c r="P41" s="176">
        <v>1.4246524185767777</v>
      </c>
      <c r="Q41" s="176">
        <v>2.3504366501771754</v>
      </c>
      <c r="R41" s="176">
        <v>3.2570336438169432</v>
      </c>
      <c r="S41" s="176">
        <v>4.1444433994960805</v>
      </c>
      <c r="T41" s="178">
        <v>4.5569690156496261</v>
      </c>
      <c r="U41" s="179">
        <f>U23*2</f>
        <v>24.96</v>
      </c>
      <c r="V41" s="215">
        <v>201073.54225161637</v>
      </c>
      <c r="W41" s="215">
        <v>203310.51714561635</v>
      </c>
      <c r="X41" s="215">
        <v>222958.28336061633</v>
      </c>
      <c r="Y41" s="215">
        <v>213421.44570411637</v>
      </c>
      <c r="Z41" s="215">
        <v>237196.72754211634</v>
      </c>
    </row>
    <row r="42" spans="1:26" ht="13" x14ac:dyDescent="0.3">
      <c r="A42" s="92" t="s">
        <v>456</v>
      </c>
      <c r="B42" s="82" t="s">
        <v>36</v>
      </c>
      <c r="C42" s="175">
        <v>0.64818078696591752</v>
      </c>
      <c r="D42" s="176">
        <v>2.0227165058571428</v>
      </c>
      <c r="E42" s="176">
        <v>3.3371417100000005</v>
      </c>
      <c r="F42" s="176">
        <v>4.6243249410000002</v>
      </c>
      <c r="G42" s="176">
        <v>5.8842661988571434</v>
      </c>
      <c r="H42" s="177">
        <v>6.4699686214285723</v>
      </c>
      <c r="I42" s="175">
        <v>0.5304754956267026</v>
      </c>
      <c r="J42" s="176">
        <v>1.7257577210730903</v>
      </c>
      <c r="K42" s="176">
        <v>2.8472097081677248</v>
      </c>
      <c r="L42" s="176">
        <v>3.9454191670324184</v>
      </c>
      <c r="M42" s="176">
        <v>5.0203860976671724</v>
      </c>
      <c r="N42" s="177">
        <v>5.5201004546108949</v>
      </c>
      <c r="O42" s="175">
        <v>0.41853300091975543</v>
      </c>
      <c r="P42" s="176">
        <v>1.4302868365149544</v>
      </c>
      <c r="Q42" s="176">
        <v>2.3597324912199582</v>
      </c>
      <c r="R42" s="176">
        <v>3.2699150235476564</v>
      </c>
      <c r="S42" s="176">
        <v>4.1608344334980494</v>
      </c>
      <c r="T42" s="178">
        <v>4.5749915646101229</v>
      </c>
      <c r="U42" s="179">
        <f>U23+U24</f>
        <v>24.96</v>
      </c>
      <c r="V42" s="215">
        <v>202702.92283983779</v>
      </c>
      <c r="W42" s="215">
        <v>205002.03592533781</v>
      </c>
      <c r="X42" s="215">
        <v>225195.57342408778</v>
      </c>
      <c r="Y42" s="215">
        <v>215393.8236104628</v>
      </c>
      <c r="Z42" s="215">
        <v>239829.52994396279</v>
      </c>
    </row>
    <row r="43" spans="1:26" ht="13" x14ac:dyDescent="0.3">
      <c r="A43" s="92" t="s">
        <v>457</v>
      </c>
      <c r="B43" s="82" t="s">
        <v>37</v>
      </c>
      <c r="C43" s="175">
        <v>0.67006305232041163</v>
      </c>
      <c r="D43" s="176">
        <v>2.0306847188571431</v>
      </c>
      <c r="E43" s="176">
        <v>3.3502879200000004</v>
      </c>
      <c r="F43" s="176">
        <v>4.642541832</v>
      </c>
      <c r="G43" s="176">
        <v>5.9074464548571433</v>
      </c>
      <c r="H43" s="177">
        <v>6.4954561714285717</v>
      </c>
      <c r="I43" s="175">
        <v>0.54838408809470274</v>
      </c>
      <c r="J43" s="176">
        <v>1.7325561058532046</v>
      </c>
      <c r="K43" s="176">
        <v>2.8584258985456912</v>
      </c>
      <c r="L43" s="176">
        <v>3.9609616022704572</v>
      </c>
      <c r="M43" s="176">
        <v>5.0401632170275041</v>
      </c>
      <c r="N43" s="177">
        <v>5.5418461298334822</v>
      </c>
      <c r="O43" s="175">
        <v>0.43266246968819699</v>
      </c>
      <c r="P43" s="176">
        <v>1.435921254453131</v>
      </c>
      <c r="Q43" s="176">
        <v>2.3690283322627415</v>
      </c>
      <c r="R43" s="176">
        <v>3.2827964032783696</v>
      </c>
      <c r="S43" s="176">
        <v>4.1772254675000173</v>
      </c>
      <c r="T43" s="178">
        <v>4.5930141135706206</v>
      </c>
      <c r="U43" s="179">
        <f>U24*2</f>
        <v>24.96</v>
      </c>
      <c r="V43" s="215">
        <v>204332.30342805918</v>
      </c>
      <c r="W43" s="215">
        <v>206693.55470505918</v>
      </c>
      <c r="X43" s="215">
        <v>227432.86348755917</v>
      </c>
      <c r="Y43" s="215">
        <v>217366.20151680917</v>
      </c>
      <c r="Z43" s="215">
        <v>242462.33234580921</v>
      </c>
    </row>
    <row r="44" spans="1:26" ht="13" x14ac:dyDescent="0.3">
      <c r="A44" s="92" t="s">
        <v>458</v>
      </c>
      <c r="B44" s="82" t="s">
        <v>38</v>
      </c>
      <c r="C44" s="175">
        <v>0.69194531767490552</v>
      </c>
      <c r="D44" s="176">
        <v>2.1419769831428574</v>
      </c>
      <c r="E44" s="176">
        <v>3.5339014200000003</v>
      </c>
      <c r="F44" s="176">
        <v>4.8969776819999993</v>
      </c>
      <c r="G44" s="176">
        <v>6.2312057691428571</v>
      </c>
      <c r="H44" s="177">
        <v>6.8514415285714279</v>
      </c>
      <c r="I44" s="175">
        <v>0.56629268056270277</v>
      </c>
      <c r="J44" s="176">
        <v>1.8275093451384052</v>
      </c>
      <c r="K44" s="176">
        <v>3.0150827579724533</v>
      </c>
      <c r="L44" s="176">
        <v>4.1780432503332561</v>
      </c>
      <c r="M44" s="176">
        <v>5.3163908222208152</v>
      </c>
      <c r="N44" s="177">
        <v>5.8455686123955717</v>
      </c>
      <c r="O44" s="175">
        <v>0.44679193845663845</v>
      </c>
      <c r="P44" s="176">
        <v>1.5146173347752454</v>
      </c>
      <c r="Q44" s="176">
        <v>2.4988636162958593</v>
      </c>
      <c r="R44" s="176">
        <v>3.462711011152833</v>
      </c>
      <c r="S44" s="176">
        <v>4.4061595193461685</v>
      </c>
      <c r="T44" s="178">
        <v>4.8447355826144207</v>
      </c>
      <c r="U44" s="179">
        <f>U24+U25</f>
        <v>28.32</v>
      </c>
      <c r="V44" s="215">
        <v>218620.47006337767</v>
      </c>
      <c r="W44" s="215">
        <v>221043.85953187768</v>
      </c>
      <c r="X44" s="215">
        <v>242328.93959812768</v>
      </c>
      <c r="Y44" s="215">
        <v>231997.36547025267</v>
      </c>
      <c r="Z44" s="215">
        <v>257753.92079475266</v>
      </c>
    </row>
    <row r="45" spans="1:26" ht="13" x14ac:dyDescent="0.3">
      <c r="A45" s="92" t="s">
        <v>459</v>
      </c>
      <c r="B45" s="82" t="s">
        <v>39</v>
      </c>
      <c r="C45" s="175">
        <v>0.71382758302939953</v>
      </c>
      <c r="D45" s="176">
        <v>2.2532692474285714</v>
      </c>
      <c r="E45" s="176">
        <v>3.7175149199999997</v>
      </c>
      <c r="F45" s="176">
        <v>5.1514135319999994</v>
      </c>
      <c r="G45" s="176">
        <v>6.5549650834285718</v>
      </c>
      <c r="H45" s="177">
        <v>7.2074268857142849</v>
      </c>
      <c r="I45" s="175">
        <v>0.58420127303070279</v>
      </c>
      <c r="J45" s="176">
        <v>1.9224625844236058</v>
      </c>
      <c r="K45" s="176">
        <v>3.1717396173992149</v>
      </c>
      <c r="L45" s="176">
        <v>4.3951248983960545</v>
      </c>
      <c r="M45" s="176">
        <v>5.5926184274141262</v>
      </c>
      <c r="N45" s="177">
        <v>6.1492910949576611</v>
      </c>
      <c r="O45" s="175">
        <v>0.46092140722507996</v>
      </c>
      <c r="P45" s="176">
        <v>1.5933134150973598</v>
      </c>
      <c r="Q45" s="176">
        <v>2.6286989003289771</v>
      </c>
      <c r="R45" s="176">
        <v>3.6426256190272968</v>
      </c>
      <c r="S45" s="176">
        <v>4.6350935711923196</v>
      </c>
      <c r="T45" s="178">
        <v>5.0964570516582208</v>
      </c>
      <c r="U45" s="179">
        <f>U25*2</f>
        <v>31.68</v>
      </c>
      <c r="V45" s="215">
        <v>232906.06638680838</v>
      </c>
      <c r="W45" s="215">
        <v>235391.59404680837</v>
      </c>
      <c r="X45" s="215">
        <v>257222.44539680835</v>
      </c>
      <c r="Y45" s="215">
        <v>246625.95911180836</v>
      </c>
      <c r="Z45" s="215">
        <v>273042.93893180834</v>
      </c>
    </row>
    <row r="46" spans="1:26" ht="13" x14ac:dyDescent="0.3">
      <c r="A46" s="92" t="s">
        <v>460</v>
      </c>
      <c r="B46" s="82" t="s">
        <v>40</v>
      </c>
      <c r="C46" s="175">
        <v>0.73570984838389353</v>
      </c>
      <c r="D46" s="176">
        <v>2.3215226477142856</v>
      </c>
      <c r="E46" s="176">
        <v>3.8301215399999995</v>
      </c>
      <c r="F46" s="176">
        <v>5.3074541339999994</v>
      </c>
      <c r="G46" s="176">
        <v>6.7535204297142855</v>
      </c>
      <c r="H46" s="177">
        <v>7.4257458428571423</v>
      </c>
      <c r="I46" s="175">
        <v>0.60210986549870293</v>
      </c>
      <c r="J46" s="176">
        <v>1.9806955756467874</v>
      </c>
      <c r="K46" s="176">
        <v>3.2678142493835889</v>
      </c>
      <c r="L46" s="176">
        <v>4.5282568884315442</v>
      </c>
      <c r="M46" s="176">
        <v>5.7620234927906537</v>
      </c>
      <c r="N46" s="177">
        <v>6.3355582386008358</v>
      </c>
      <c r="O46" s="175">
        <v>0.47505087599352147</v>
      </c>
      <c r="P46" s="176">
        <v>1.641576204120617</v>
      </c>
      <c r="Q46" s="176">
        <v>2.7083243771686942</v>
      </c>
      <c r="R46" s="176">
        <v>3.752963779790905</v>
      </c>
      <c r="S46" s="176">
        <v>4.7754944119872489</v>
      </c>
      <c r="T46" s="178">
        <v>5.2508329761433874</v>
      </c>
      <c r="U46" s="179">
        <f>U25+U26</f>
        <v>31.560000000000002</v>
      </c>
      <c r="V46" s="215">
        <v>236905.27453552189</v>
      </c>
      <c r="W46" s="215">
        <v>239452.94038702184</v>
      </c>
      <c r="X46" s="215">
        <v>261829.56302077186</v>
      </c>
      <c r="Y46" s="215">
        <v>250968.16457864689</v>
      </c>
      <c r="Z46" s="215">
        <v>278045.56889414683</v>
      </c>
    </row>
    <row r="47" spans="1:26" ht="13" x14ac:dyDescent="0.3">
      <c r="A47" s="92" t="s">
        <v>461</v>
      </c>
      <c r="B47" s="82" t="s">
        <v>41</v>
      </c>
      <c r="C47" s="175">
        <v>0.75759211373838753</v>
      </c>
      <c r="D47" s="176">
        <v>2.3897760479999999</v>
      </c>
      <c r="E47" s="176">
        <v>3.9427281599999997</v>
      </c>
      <c r="F47" s="176">
        <v>5.4634947359999995</v>
      </c>
      <c r="G47" s="176">
        <v>6.9520757759999992</v>
      </c>
      <c r="H47" s="177">
        <v>7.6440647999999998</v>
      </c>
      <c r="I47" s="175">
        <v>0.62001845796670307</v>
      </c>
      <c r="J47" s="176">
        <v>2.038928566869969</v>
      </c>
      <c r="K47" s="176">
        <v>3.3638888813679624</v>
      </c>
      <c r="L47" s="176">
        <v>4.6613888784670339</v>
      </c>
      <c r="M47" s="176">
        <v>5.9314285581671822</v>
      </c>
      <c r="N47" s="177">
        <v>6.5218253822440095</v>
      </c>
      <c r="O47" s="175">
        <v>0.48918034476196298</v>
      </c>
      <c r="P47" s="176">
        <v>1.689838993143874</v>
      </c>
      <c r="Q47" s="176">
        <v>2.7879498540084113</v>
      </c>
      <c r="R47" s="176">
        <v>3.8633019405545128</v>
      </c>
      <c r="S47" s="176">
        <v>4.9158952527821782</v>
      </c>
      <c r="T47" s="178">
        <v>5.4052089006285531</v>
      </c>
      <c r="U47" s="179">
        <f>U26*2</f>
        <v>31.44</v>
      </c>
      <c r="V47" s="215">
        <v>240901.91237234761</v>
      </c>
      <c r="W47" s="215">
        <v>243511.71641534768</v>
      </c>
      <c r="X47" s="215">
        <v>266434.11033284763</v>
      </c>
      <c r="Y47" s="215">
        <v>255307.7997335977</v>
      </c>
      <c r="Z47" s="215">
        <v>283045.6285445976</v>
      </c>
    </row>
    <row r="48" spans="1:26" ht="13" x14ac:dyDescent="0.3">
      <c r="A48" s="92" t="s">
        <v>462</v>
      </c>
      <c r="B48" s="82" t="s">
        <v>42</v>
      </c>
      <c r="C48" s="175">
        <v>0.77947437909288075</v>
      </c>
      <c r="D48" s="176">
        <v>2.4575465262857144</v>
      </c>
      <c r="E48" s="176">
        <v>4.0545380399999997</v>
      </c>
      <c r="F48" s="176">
        <v>5.6184312839999997</v>
      </c>
      <c r="G48" s="176">
        <v>7.1492262582857133</v>
      </c>
      <c r="H48" s="177">
        <v>7.8608390571428561</v>
      </c>
      <c r="I48" s="175">
        <v>0.63792705043470255</v>
      </c>
      <c r="J48" s="176">
        <v>2.096749534773144</v>
      </c>
      <c r="K48" s="176">
        <v>3.4592837442385198</v>
      </c>
      <c r="L48" s="176">
        <v>4.7935789027305207</v>
      </c>
      <c r="M48" s="176">
        <v>6.0996350102491457</v>
      </c>
      <c r="N48" s="177">
        <v>6.7067746061767224</v>
      </c>
      <c r="O48" s="175">
        <v>0.50330981353040394</v>
      </c>
      <c r="P48" s="176">
        <v>1.7377603022920902</v>
      </c>
      <c r="Q48" s="176">
        <v>2.8670119465425055</v>
      </c>
      <c r="R48" s="176">
        <v>3.9728594116374714</v>
      </c>
      <c r="S48" s="176">
        <v>5.0553026975769892</v>
      </c>
      <c r="T48" s="178">
        <v>5.5584925494191433</v>
      </c>
      <c r="U48" s="179">
        <f>U26+U27</f>
        <v>31.32</v>
      </c>
      <c r="V48" s="215">
        <v>246867.40911517874</v>
      </c>
      <c r="W48" s="215">
        <v>249539.35134967873</v>
      </c>
      <c r="X48" s="215">
        <v>273007.51655092876</v>
      </c>
      <c r="Y48" s="215">
        <v>261616.2937945537</v>
      </c>
      <c r="Z48" s="215">
        <v>290014.54710105376</v>
      </c>
    </row>
    <row r="49" spans="1:26" ht="13" x14ac:dyDescent="0.3">
      <c r="A49" s="92" t="s">
        <v>463</v>
      </c>
      <c r="B49" s="82" t="s">
        <v>43</v>
      </c>
      <c r="C49" s="175">
        <v>0.80135664444737398</v>
      </c>
      <c r="D49" s="176">
        <v>2.5253170045714284</v>
      </c>
      <c r="E49" s="176">
        <v>4.1663479199999998</v>
      </c>
      <c r="F49" s="176">
        <v>5.773367831999999</v>
      </c>
      <c r="G49" s="176">
        <v>7.3463767405714284</v>
      </c>
      <c r="H49" s="177">
        <v>8.0776133142857134</v>
      </c>
      <c r="I49" s="175">
        <v>0.65583564290270213</v>
      </c>
      <c r="J49" s="176">
        <v>2.1545705026763184</v>
      </c>
      <c r="K49" s="176">
        <v>3.5546786071090777</v>
      </c>
      <c r="L49" s="176">
        <v>4.9257689269940075</v>
      </c>
      <c r="M49" s="176">
        <v>6.2678414623311092</v>
      </c>
      <c r="N49" s="177">
        <v>6.8917238301094361</v>
      </c>
      <c r="O49" s="175">
        <v>0.51743928229884495</v>
      </c>
      <c r="P49" s="176">
        <v>1.7856816114403062</v>
      </c>
      <c r="Q49" s="176">
        <v>2.9460740390765996</v>
      </c>
      <c r="R49" s="176">
        <v>4.0824168827204304</v>
      </c>
      <c r="S49" s="176">
        <v>5.1947101423718003</v>
      </c>
      <c r="T49" s="178">
        <v>5.7117761982097335</v>
      </c>
      <c r="U49" s="179">
        <f>U27*2</f>
        <v>31.200000000000003</v>
      </c>
      <c r="V49" s="215">
        <v>252830.33554612208</v>
      </c>
      <c r="W49" s="215">
        <v>255564.41597212208</v>
      </c>
      <c r="X49" s="215">
        <v>279578.35245712206</v>
      </c>
      <c r="Y49" s="215">
        <v>267922.21754362207</v>
      </c>
      <c r="Z49" s="215">
        <v>296980.89534562209</v>
      </c>
    </row>
    <row r="50" spans="1:26" ht="13" x14ac:dyDescent="0.3">
      <c r="A50" s="92" t="s">
        <v>464</v>
      </c>
      <c r="B50" s="82" t="s">
        <v>44</v>
      </c>
      <c r="C50" s="175">
        <v>0.82323890980186798</v>
      </c>
      <c r="D50" s="176">
        <v>2.5330437565714283</v>
      </c>
      <c r="E50" s="176">
        <v>4.1790957599999992</v>
      </c>
      <c r="F50" s="176">
        <v>5.7910326959999985</v>
      </c>
      <c r="G50" s="176">
        <v>7.3688545645714276</v>
      </c>
      <c r="H50" s="177">
        <v>8.1023285142857127</v>
      </c>
      <c r="I50" s="175">
        <v>0.67374423537070216</v>
      </c>
      <c r="J50" s="176">
        <v>2.1611628757964292</v>
      </c>
      <c r="K50" s="176">
        <v>3.5655549129301356</v>
      </c>
      <c r="L50" s="176">
        <v>4.940840379346044</v>
      </c>
      <c r="M50" s="176">
        <v>6.2870192750441571</v>
      </c>
      <c r="N50" s="177">
        <v>6.912810545476793</v>
      </c>
      <c r="O50" s="175">
        <v>0.5315687510672864</v>
      </c>
      <c r="P50" s="176">
        <v>1.7911452894409623</v>
      </c>
      <c r="Q50" s="176">
        <v>2.9550881879665707</v>
      </c>
      <c r="R50" s="176">
        <v>4.0949079176108185</v>
      </c>
      <c r="S50" s="176">
        <v>5.2106044783737087</v>
      </c>
      <c r="T50" s="178">
        <v>5.729252609322943</v>
      </c>
      <c r="U50" s="179">
        <f>U27+U28</f>
        <v>31.200000000000003</v>
      </c>
      <c r="V50" s="215">
        <v>256359.17661938001</v>
      </c>
      <c r="W50" s="215">
        <v>259155.39523687999</v>
      </c>
      <c r="X50" s="215">
        <v>283715.10300563002</v>
      </c>
      <c r="Y50" s="215">
        <v>271794.05593500496</v>
      </c>
      <c r="Z50" s="215">
        <v>301513.15823250497</v>
      </c>
    </row>
    <row r="51" spans="1:26" ht="13" x14ac:dyDescent="0.3">
      <c r="A51" s="92" t="s">
        <v>465</v>
      </c>
      <c r="B51" s="82" t="s">
        <v>45</v>
      </c>
      <c r="C51" s="175">
        <v>0.84512117515636198</v>
      </c>
      <c r="D51" s="176">
        <v>2.5407705085714283</v>
      </c>
      <c r="E51" s="176">
        <v>4.1918435999999994</v>
      </c>
      <c r="F51" s="176">
        <v>5.8086975599999979</v>
      </c>
      <c r="G51" s="176">
        <v>7.3913323885714268</v>
      </c>
      <c r="H51" s="177">
        <v>8.1270437142857119</v>
      </c>
      <c r="I51" s="175">
        <v>0.6916528278387023</v>
      </c>
      <c r="J51" s="176">
        <v>2.1677552489165399</v>
      </c>
      <c r="K51" s="176">
        <v>3.576431218751194</v>
      </c>
      <c r="L51" s="176">
        <v>4.9559118316980815</v>
      </c>
      <c r="M51" s="176">
        <v>6.306197087757206</v>
      </c>
      <c r="N51" s="177">
        <v>6.9338972608441498</v>
      </c>
      <c r="O51" s="175">
        <v>0.54569821983572797</v>
      </c>
      <c r="P51" s="176">
        <v>1.7966089674416184</v>
      </c>
      <c r="Q51" s="176">
        <v>2.9641023368565418</v>
      </c>
      <c r="R51" s="176">
        <v>4.1073989525012067</v>
      </c>
      <c r="S51" s="176">
        <v>5.2264988143756161</v>
      </c>
      <c r="T51" s="178">
        <v>5.7467290204361516</v>
      </c>
      <c r="U51" s="179">
        <f>U28*2</f>
        <v>31.200000000000003</v>
      </c>
      <c r="V51" s="215">
        <v>259888.01769263792</v>
      </c>
      <c r="W51" s="215">
        <v>262746.37450163788</v>
      </c>
      <c r="X51" s="215">
        <v>287851.85355413792</v>
      </c>
      <c r="Y51" s="215">
        <v>275665.8943263879</v>
      </c>
      <c r="Z51" s="215">
        <v>306045.4211193879</v>
      </c>
    </row>
    <row r="52" spans="1:26" ht="13" x14ac:dyDescent="0.3">
      <c r="A52" s="92" t="s">
        <v>466</v>
      </c>
      <c r="B52" s="82" t="s">
        <v>46</v>
      </c>
      <c r="C52" s="175">
        <v>0.86700344051085598</v>
      </c>
      <c r="D52" s="176">
        <v>2.6527871558571423</v>
      </c>
      <c r="E52" s="176">
        <v>4.3766522099999996</v>
      </c>
      <c r="F52" s="176">
        <v>6.0647894909999991</v>
      </c>
      <c r="G52" s="176">
        <v>7.7171989988571426</v>
      </c>
      <c r="H52" s="177">
        <v>8.4853461214285701</v>
      </c>
      <c r="I52" s="175">
        <v>0.70956142030670244</v>
      </c>
      <c r="J52" s="176">
        <v>2.263326523181751</v>
      </c>
      <c r="K52" s="176">
        <v>3.7341077318486802</v>
      </c>
      <c r="L52" s="176">
        <v>5.1744064284188847</v>
      </c>
      <c r="M52" s="176">
        <v>6.5842226128923667</v>
      </c>
      <c r="N52" s="177">
        <v>7.2395966229719306</v>
      </c>
      <c r="O52" s="175">
        <v>0.55982768860416954</v>
      </c>
      <c r="P52" s="176">
        <v>1.8758172675762943</v>
      </c>
      <c r="Q52" s="176">
        <v>3.0947826973480952</v>
      </c>
      <c r="R52" s="176">
        <v>4.2884845948966452</v>
      </c>
      <c r="S52" s="176">
        <v>5.4569229602219469</v>
      </c>
      <c r="T52" s="178">
        <v>6.0000889030218163</v>
      </c>
      <c r="U52" s="179">
        <f>U28+U29</f>
        <v>34.56</v>
      </c>
      <c r="V52" s="215">
        <v>261406.87486968667</v>
      </c>
      <c r="W52" s="215">
        <v>264327.36987018661</v>
      </c>
      <c r="X52" s="215">
        <v>289978.62020643667</v>
      </c>
      <c r="Y52" s="215">
        <v>277527.74882156163</v>
      </c>
      <c r="Z52" s="215">
        <v>308567.70011006168</v>
      </c>
    </row>
    <row r="53" spans="1:26" ht="13" x14ac:dyDescent="0.3">
      <c r="A53" s="92" t="s">
        <v>467</v>
      </c>
      <c r="B53" s="82" t="s">
        <v>47</v>
      </c>
      <c r="C53" s="175">
        <v>0.88888570586534987</v>
      </c>
      <c r="D53" s="176">
        <v>2.7648038031428568</v>
      </c>
      <c r="E53" s="176">
        <v>4.5614608199999997</v>
      </c>
      <c r="F53" s="176">
        <v>6.3208814219999994</v>
      </c>
      <c r="G53" s="176">
        <v>8.0430656091428574</v>
      </c>
      <c r="H53" s="177">
        <v>8.8436485285714284</v>
      </c>
      <c r="I53" s="175">
        <v>0.72747001277470247</v>
      </c>
      <c r="J53" s="176">
        <v>2.358897797446962</v>
      </c>
      <c r="K53" s="176">
        <v>3.8917842449461668</v>
      </c>
      <c r="L53" s="176">
        <v>5.3929010251396878</v>
      </c>
      <c r="M53" s="176">
        <v>6.8622481380275273</v>
      </c>
      <c r="N53" s="177">
        <v>7.5452959850997114</v>
      </c>
      <c r="O53" s="175">
        <v>0.57395715737261099</v>
      </c>
      <c r="P53" s="176">
        <v>1.9550255677109702</v>
      </c>
      <c r="Q53" s="176">
        <v>3.2254630578396482</v>
      </c>
      <c r="R53" s="176">
        <v>4.4695702372920838</v>
      </c>
      <c r="S53" s="176">
        <v>5.6873471060682776</v>
      </c>
      <c r="T53" s="178">
        <v>6.253448785607481</v>
      </c>
      <c r="U53" s="179">
        <f>U29*2</f>
        <v>37.92</v>
      </c>
      <c r="V53" s="215">
        <v>262928.30235862336</v>
      </c>
      <c r="W53" s="215">
        <v>265910.93555062334</v>
      </c>
      <c r="X53" s="215">
        <v>292107.95717062324</v>
      </c>
      <c r="Y53" s="215">
        <v>279392.17362862331</v>
      </c>
      <c r="Z53" s="215">
        <v>311092.54941262334</v>
      </c>
    </row>
    <row r="54" spans="1:26" ht="13" x14ac:dyDescent="0.3">
      <c r="A54" s="92" t="s">
        <v>468</v>
      </c>
      <c r="B54" s="82" t="s">
        <v>48</v>
      </c>
      <c r="C54" s="175">
        <v>0.91076797121984387</v>
      </c>
      <c r="D54" s="176">
        <v>2.8325742814285713</v>
      </c>
      <c r="E54" s="176">
        <v>4.6732706999999998</v>
      </c>
      <c r="F54" s="176">
        <v>6.4758179699999996</v>
      </c>
      <c r="G54" s="176">
        <v>8.2402160914285716</v>
      </c>
      <c r="H54" s="177">
        <v>9.0604227857142856</v>
      </c>
      <c r="I54" s="175">
        <v>0.74537860524270261</v>
      </c>
      <c r="J54" s="176">
        <v>2.416718765350137</v>
      </c>
      <c r="K54" s="176">
        <v>3.9871791078167247</v>
      </c>
      <c r="L54" s="176">
        <v>5.5250910494031755</v>
      </c>
      <c r="M54" s="176">
        <v>7.0304545901094899</v>
      </c>
      <c r="N54" s="177">
        <v>7.7302452090324252</v>
      </c>
      <c r="O54" s="175">
        <v>0.58808662614105245</v>
      </c>
      <c r="P54" s="176">
        <v>2.0029468768591867</v>
      </c>
      <c r="Q54" s="176">
        <v>3.3045251503737427</v>
      </c>
      <c r="R54" s="176">
        <v>4.5791277083750428</v>
      </c>
      <c r="S54" s="176">
        <v>5.8267545508630878</v>
      </c>
      <c r="T54" s="178">
        <v>6.4067324343980712</v>
      </c>
      <c r="U54" s="179">
        <f>U29+U30</f>
        <v>37.800000000000004</v>
      </c>
      <c r="V54" s="215">
        <v>277249.8830484823</v>
      </c>
      <c r="W54" s="215">
        <v>280294.65443198237</v>
      </c>
      <c r="X54" s="215">
        <v>307037.44733573234</v>
      </c>
      <c r="Y54" s="215">
        <v>294056.75163660734</v>
      </c>
      <c r="Z54" s="215">
        <v>326417.55191610736</v>
      </c>
    </row>
    <row r="55" spans="1:26" ht="13" x14ac:dyDescent="0.3">
      <c r="A55" s="92" t="s">
        <v>469</v>
      </c>
      <c r="B55" s="82" t="s">
        <v>49</v>
      </c>
      <c r="C55" s="175">
        <v>0.93265023657433788</v>
      </c>
      <c r="D55" s="176">
        <v>2.9003447597142857</v>
      </c>
      <c r="E55" s="176">
        <v>4.7850805800000007</v>
      </c>
      <c r="F55" s="176">
        <v>6.6307545180000007</v>
      </c>
      <c r="G55" s="176">
        <v>8.4373665737142858</v>
      </c>
      <c r="H55" s="177">
        <v>9.2771970428571429</v>
      </c>
      <c r="I55" s="175">
        <v>0.76328719771070275</v>
      </c>
      <c r="J55" s="176">
        <v>2.4745397332533119</v>
      </c>
      <c r="K55" s="176">
        <v>4.0825739706872826</v>
      </c>
      <c r="L55" s="176">
        <v>5.6572810736666632</v>
      </c>
      <c r="M55" s="176">
        <v>7.1986610421914525</v>
      </c>
      <c r="N55" s="177">
        <v>7.9151944329651389</v>
      </c>
      <c r="O55" s="175">
        <v>0.60221609490949402</v>
      </c>
      <c r="P55" s="176">
        <v>2.0508681860074027</v>
      </c>
      <c r="Q55" s="176">
        <v>3.3835872429078369</v>
      </c>
      <c r="R55" s="176">
        <v>4.6886851794580018</v>
      </c>
      <c r="S55" s="176">
        <v>5.9661619956578988</v>
      </c>
      <c r="T55" s="178">
        <v>6.5600160831886623</v>
      </c>
      <c r="U55" s="179">
        <f>U30*2</f>
        <v>37.680000000000007</v>
      </c>
      <c r="V55" s="215">
        <v>291571.46373834135</v>
      </c>
      <c r="W55" s="215">
        <v>294678.37331334129</v>
      </c>
      <c r="X55" s="215">
        <v>321966.93750084128</v>
      </c>
      <c r="Y55" s="215">
        <v>308721.32964459137</v>
      </c>
      <c r="Z55" s="215">
        <v>341742.55441959132</v>
      </c>
    </row>
    <row r="56" spans="1:26" ht="13" x14ac:dyDescent="0.3">
      <c r="A56" s="92" t="s">
        <v>470</v>
      </c>
      <c r="B56" s="82" t="s">
        <v>50</v>
      </c>
      <c r="C56" s="175">
        <v>0.95453250192883188</v>
      </c>
      <c r="D56" s="176">
        <v>2.9678737769999999</v>
      </c>
      <c r="E56" s="176">
        <v>4.8964920900000006</v>
      </c>
      <c r="F56" s="176">
        <v>6.7851390389999997</v>
      </c>
      <c r="G56" s="176">
        <v>8.6338146239999993</v>
      </c>
      <c r="H56" s="177">
        <v>9.49319895</v>
      </c>
      <c r="I56" s="175">
        <v>0.78119579017870289</v>
      </c>
      <c r="J56" s="176">
        <v>2.5321546894964833</v>
      </c>
      <c r="K56" s="176">
        <v>4.1776289490009315</v>
      </c>
      <c r="L56" s="176">
        <v>5.7890001150441481</v>
      </c>
      <c r="M56" s="176">
        <v>7.3662681876261331</v>
      </c>
      <c r="N56" s="177">
        <v>8.0994846970426231</v>
      </c>
      <c r="O56" s="175">
        <v>0.61634556367793558</v>
      </c>
      <c r="P56" s="176">
        <v>2.0986187552180984</v>
      </c>
      <c r="Q56" s="176">
        <v>3.4623676432891188</v>
      </c>
      <c r="R56" s="176">
        <v>4.7978523057006353</v>
      </c>
      <c r="S56" s="176">
        <v>6.1050727424526503</v>
      </c>
      <c r="T56" s="178">
        <v>6.7127535941319643</v>
      </c>
      <c r="U56" s="179">
        <f>U30+U31</f>
        <v>37.56</v>
      </c>
      <c r="V56" s="215">
        <v>295318.78132205666</v>
      </c>
      <c r="W56" s="215">
        <v>298487.82908855664</v>
      </c>
      <c r="X56" s="215">
        <v>326322.16455980658</v>
      </c>
      <c r="Y56" s="215">
        <v>312811.64454643172</v>
      </c>
      <c r="Z56" s="215">
        <v>346493.29381693155</v>
      </c>
    </row>
    <row r="57" spans="1:26" ht="13" x14ac:dyDescent="0.3">
      <c r="A57" s="92" t="s">
        <v>471</v>
      </c>
      <c r="B57" s="82" t="s">
        <v>51</v>
      </c>
      <c r="C57" s="175">
        <v>0.97641476728332588</v>
      </c>
      <c r="D57" s="176">
        <v>3.035402794285714</v>
      </c>
      <c r="E57" s="176">
        <v>5.0079035999999997</v>
      </c>
      <c r="F57" s="176">
        <v>6.9395235599999987</v>
      </c>
      <c r="G57" s="176">
        <v>8.8302626742857147</v>
      </c>
      <c r="H57" s="177">
        <v>9.7092008571428554</v>
      </c>
      <c r="I57" s="175">
        <v>0.79910438264670303</v>
      </c>
      <c r="J57" s="176">
        <v>2.5897696457396542</v>
      </c>
      <c r="K57" s="176">
        <v>4.2726839273145814</v>
      </c>
      <c r="L57" s="176">
        <v>5.920719156421633</v>
      </c>
      <c r="M57" s="176">
        <v>7.5338753330608128</v>
      </c>
      <c r="N57" s="177">
        <v>8.2837749611201055</v>
      </c>
      <c r="O57" s="175">
        <v>0.63047503244637704</v>
      </c>
      <c r="P57" s="176">
        <v>2.146369324428794</v>
      </c>
      <c r="Q57" s="176">
        <v>3.5411480436704008</v>
      </c>
      <c r="R57" s="176">
        <v>4.9070194319432687</v>
      </c>
      <c r="S57" s="176">
        <v>6.2439834892474009</v>
      </c>
      <c r="T57" s="178">
        <v>6.8654911050752663</v>
      </c>
      <c r="U57" s="179">
        <f>U31*2</f>
        <v>37.44</v>
      </c>
      <c r="V57" s="215">
        <v>299063.52859388437</v>
      </c>
      <c r="W57" s="215">
        <v>302294.71455188439</v>
      </c>
      <c r="X57" s="215">
        <v>330674.82130688441</v>
      </c>
      <c r="Y57" s="215">
        <v>316899.38913638447</v>
      </c>
      <c r="Z57" s="215">
        <v>351241.46290238434</v>
      </c>
    </row>
    <row r="58" spans="1:26" ht="13" x14ac:dyDescent="0.3">
      <c r="A58" s="92" t="s">
        <v>472</v>
      </c>
      <c r="B58" s="82" t="s">
        <v>52</v>
      </c>
      <c r="C58" s="175">
        <v>0.99829703263781988</v>
      </c>
      <c r="D58" s="176">
        <v>3.1474194415714285</v>
      </c>
      <c r="E58" s="176">
        <v>5.1927122099999998</v>
      </c>
      <c r="F58" s="176">
        <v>7.195615490999999</v>
      </c>
      <c r="G58" s="176">
        <v>9.1561292845714277</v>
      </c>
      <c r="H58" s="177">
        <v>10.067503264285714</v>
      </c>
      <c r="I58" s="175">
        <v>0.81701297511470317</v>
      </c>
      <c r="J58" s="176">
        <v>2.6853409200048652</v>
      </c>
      <c r="K58" s="176">
        <v>4.430360440412068</v>
      </c>
      <c r="L58" s="176">
        <v>6.1392137531424353</v>
      </c>
      <c r="M58" s="176">
        <v>7.8119008581959726</v>
      </c>
      <c r="N58" s="177">
        <v>8.5894743232478863</v>
      </c>
      <c r="O58" s="175">
        <v>0.64460450121481849</v>
      </c>
      <c r="P58" s="176">
        <v>2.2255776245634697</v>
      </c>
      <c r="Q58" s="176">
        <v>3.6718284041619538</v>
      </c>
      <c r="R58" s="176">
        <v>5.0881050743387064</v>
      </c>
      <c r="S58" s="176">
        <v>6.4744076350937316</v>
      </c>
      <c r="T58" s="178">
        <v>7.1188509876609309</v>
      </c>
      <c r="U58" s="179">
        <f>U31+U32</f>
        <v>40.799999999999997</v>
      </c>
      <c r="V58" s="215">
        <v>304607.49418712687</v>
      </c>
      <c r="W58" s="215">
        <v>307900.81833662686</v>
      </c>
      <c r="X58" s="215">
        <v>336826.69637537678</v>
      </c>
      <c r="Y58" s="215">
        <v>322786.35204775177</v>
      </c>
      <c r="Z58" s="215">
        <v>357788.85030925192</v>
      </c>
    </row>
    <row r="59" spans="1:26" ht="13" x14ac:dyDescent="0.3">
      <c r="A59" s="92" t="s">
        <v>473</v>
      </c>
      <c r="B59" s="82" t="s">
        <v>53</v>
      </c>
      <c r="C59" s="175">
        <v>1.0201792979923139</v>
      </c>
      <c r="D59" s="176">
        <v>3.2594360888571425</v>
      </c>
      <c r="E59" s="176">
        <v>5.37752082</v>
      </c>
      <c r="F59" s="176">
        <v>7.4517074219999992</v>
      </c>
      <c r="G59" s="176">
        <v>9.4819958948571426</v>
      </c>
      <c r="H59" s="177">
        <v>10.425805671428572</v>
      </c>
      <c r="I59" s="175">
        <v>0.83492156758270331</v>
      </c>
      <c r="J59" s="176">
        <v>2.7809121942700763</v>
      </c>
      <c r="K59" s="176">
        <v>4.5880369535095538</v>
      </c>
      <c r="L59" s="176">
        <v>6.3577083498632385</v>
      </c>
      <c r="M59" s="176">
        <v>8.0899263833311323</v>
      </c>
      <c r="N59" s="177">
        <v>8.8951736853756671</v>
      </c>
      <c r="O59" s="175">
        <v>0.65873396998326006</v>
      </c>
      <c r="P59" s="176">
        <v>2.3047859246981459</v>
      </c>
      <c r="Q59" s="176">
        <v>3.8025087646535067</v>
      </c>
      <c r="R59" s="176">
        <v>5.269190716734145</v>
      </c>
      <c r="S59" s="176">
        <v>6.7048317809400615</v>
      </c>
      <c r="T59" s="178">
        <v>7.3722108702465956</v>
      </c>
      <c r="U59" s="179">
        <f>U32*2</f>
        <v>44.160000000000004</v>
      </c>
      <c r="V59" s="215">
        <v>310146.31915659393</v>
      </c>
      <c r="W59" s="215">
        <v>313501.78149759391</v>
      </c>
      <c r="X59" s="215">
        <v>342973.43082009396</v>
      </c>
      <c r="Y59" s="215">
        <v>328668.17433534388</v>
      </c>
      <c r="Z59" s="215">
        <v>364331.09709234384</v>
      </c>
    </row>
    <row r="60" spans="1:26" ht="13" x14ac:dyDescent="0.3">
      <c r="A60" s="92" t="s">
        <v>474</v>
      </c>
      <c r="B60" s="82" t="s">
        <v>54</v>
      </c>
      <c r="C60" s="175">
        <v>1.0420615633468078</v>
      </c>
      <c r="D60" s="176">
        <v>3.327206567142857</v>
      </c>
      <c r="E60" s="176">
        <v>5.4893307</v>
      </c>
      <c r="F60" s="176">
        <v>7.6066439700000004</v>
      </c>
      <c r="G60" s="176">
        <v>9.6791463771428567</v>
      </c>
      <c r="H60" s="177">
        <v>10.642579928571429</v>
      </c>
      <c r="I60" s="175">
        <v>0.85283016005070333</v>
      </c>
      <c r="J60" s="176">
        <v>2.8387331621732512</v>
      </c>
      <c r="K60" s="176">
        <v>4.6834318163801116</v>
      </c>
      <c r="L60" s="176">
        <v>6.4898983741267262</v>
      </c>
      <c r="M60" s="176">
        <v>8.2581328354130967</v>
      </c>
      <c r="N60" s="177">
        <v>9.0801229093083808</v>
      </c>
      <c r="O60" s="175">
        <v>0.67286343875170163</v>
      </c>
      <c r="P60" s="176">
        <v>2.3527072338463624</v>
      </c>
      <c r="Q60" s="176">
        <v>3.8815708571876009</v>
      </c>
      <c r="R60" s="176">
        <v>5.378748187817104</v>
      </c>
      <c r="S60" s="176">
        <v>6.8442392257348725</v>
      </c>
      <c r="T60" s="178">
        <v>7.5254945190371858</v>
      </c>
      <c r="U60" s="179">
        <f>U32+U33</f>
        <v>44.040000000000006</v>
      </c>
      <c r="V60" s="215">
        <v>313533.79307602643</v>
      </c>
      <c r="W60" s="215">
        <v>316951.39360852644</v>
      </c>
      <c r="X60" s="215">
        <v>346968.81421477644</v>
      </c>
      <c r="Y60" s="215">
        <v>332398.64557290147</v>
      </c>
      <c r="Z60" s="215">
        <v>368721.99282540136</v>
      </c>
    </row>
    <row r="61" spans="1:26" ht="13" x14ac:dyDescent="0.3">
      <c r="A61" s="92" t="s">
        <v>475</v>
      </c>
      <c r="B61" s="82" t="s">
        <v>55</v>
      </c>
      <c r="C61" s="175">
        <v>1.0639438287013019</v>
      </c>
      <c r="D61" s="176">
        <v>3.3949770454285715</v>
      </c>
      <c r="E61" s="176">
        <v>5.60114058</v>
      </c>
      <c r="F61" s="176">
        <v>7.7615805180000006</v>
      </c>
      <c r="G61" s="176">
        <v>9.8762968594285727</v>
      </c>
      <c r="H61" s="177">
        <v>10.859354185714286</v>
      </c>
      <c r="I61" s="175">
        <v>0.87073875251870347</v>
      </c>
      <c r="J61" s="176">
        <v>2.8965541300764261</v>
      </c>
      <c r="K61" s="176">
        <v>4.7788266792506695</v>
      </c>
      <c r="L61" s="176">
        <v>6.6220883983902139</v>
      </c>
      <c r="M61" s="176">
        <v>8.4263392874950593</v>
      </c>
      <c r="N61" s="177">
        <v>9.2650721332410946</v>
      </c>
      <c r="O61" s="175">
        <v>0.68699290752014308</v>
      </c>
      <c r="P61" s="176">
        <v>2.4006285429945784</v>
      </c>
      <c r="Q61" s="176">
        <v>3.960632949721695</v>
      </c>
      <c r="R61" s="176">
        <v>5.4883056589000629</v>
      </c>
      <c r="S61" s="176">
        <v>6.9836466705296836</v>
      </c>
      <c r="T61" s="178">
        <v>7.678778167827776</v>
      </c>
      <c r="U61" s="179">
        <f>U33*2</f>
        <v>43.92</v>
      </c>
      <c r="V61" s="215">
        <v>316918.69668357109</v>
      </c>
      <c r="W61" s="215">
        <v>320398.43540757103</v>
      </c>
      <c r="X61" s="215">
        <v>350961.6272975711</v>
      </c>
      <c r="Y61" s="215">
        <v>336126.54649857106</v>
      </c>
      <c r="Z61" s="215">
        <v>373110.31824657111</v>
      </c>
    </row>
    <row r="62" spans="1:26" ht="13" x14ac:dyDescent="0.3">
      <c r="A62" s="92" t="s">
        <v>476</v>
      </c>
      <c r="B62" s="82" t="s">
        <v>56</v>
      </c>
      <c r="C62" s="175">
        <v>1.0858260940557951</v>
      </c>
      <c r="D62" s="176">
        <v>3.4625060627142856</v>
      </c>
      <c r="E62" s="176">
        <v>5.71255209</v>
      </c>
      <c r="F62" s="176">
        <v>7.9159650390000005</v>
      </c>
      <c r="G62" s="176">
        <v>10.072744909714286</v>
      </c>
      <c r="H62" s="177">
        <v>11.075356092857144</v>
      </c>
      <c r="I62" s="175">
        <v>0.88864734498670295</v>
      </c>
      <c r="J62" s="176">
        <v>2.9541690863195971</v>
      </c>
      <c r="K62" s="176">
        <v>4.8738816575643185</v>
      </c>
      <c r="L62" s="176">
        <v>6.7538074397676997</v>
      </c>
      <c r="M62" s="176">
        <v>8.593946432929739</v>
      </c>
      <c r="N62" s="177">
        <v>9.4493623973185787</v>
      </c>
      <c r="O62" s="175">
        <v>0.70112237628858398</v>
      </c>
      <c r="P62" s="176">
        <v>2.4483791122052736</v>
      </c>
      <c r="Q62" s="176">
        <v>4.0394133501029774</v>
      </c>
      <c r="R62" s="176">
        <v>5.5974727851426973</v>
      </c>
      <c r="S62" s="176">
        <v>7.1225574173244333</v>
      </c>
      <c r="T62" s="178">
        <v>7.8315156787710789</v>
      </c>
      <c r="U62" s="179">
        <f>U33+U34</f>
        <v>43.8</v>
      </c>
      <c r="V62" s="215">
        <v>317774.41339358414</v>
      </c>
      <c r="W62" s="215">
        <v>321316.29030908417</v>
      </c>
      <c r="X62" s="215">
        <v>352425.25348283414</v>
      </c>
      <c r="Y62" s="215">
        <v>337325.2605267092</v>
      </c>
      <c r="Z62" s="215">
        <v>374969.45677020913</v>
      </c>
    </row>
    <row r="63" spans="1:26" ht="13" x14ac:dyDescent="0.3">
      <c r="A63" s="92" t="s">
        <v>477</v>
      </c>
      <c r="B63" s="82" t="s">
        <v>57</v>
      </c>
      <c r="C63" s="175">
        <v>1.1077083594102881</v>
      </c>
      <c r="D63" s="176">
        <v>3.5300350799999998</v>
      </c>
      <c r="E63" s="176">
        <v>5.8239635999999999</v>
      </c>
      <c r="F63" s="176">
        <v>8.0703495600000004</v>
      </c>
      <c r="G63" s="176">
        <v>10.26919296</v>
      </c>
      <c r="H63" s="177">
        <v>11.291358000000001</v>
      </c>
      <c r="I63" s="175">
        <v>0.90655593745470231</v>
      </c>
      <c r="J63" s="176">
        <v>3.0117840425627684</v>
      </c>
      <c r="K63" s="176">
        <v>4.9689366358779683</v>
      </c>
      <c r="L63" s="176">
        <v>6.8855264811451855</v>
      </c>
      <c r="M63" s="176">
        <v>8.7615535783644187</v>
      </c>
      <c r="N63" s="177">
        <v>9.6336526613960629</v>
      </c>
      <c r="O63" s="175">
        <v>0.71525184505702488</v>
      </c>
      <c r="P63" s="176">
        <v>2.4961296814159692</v>
      </c>
      <c r="Q63" s="176">
        <v>4.1181937504842594</v>
      </c>
      <c r="R63" s="176">
        <v>5.7066399113853317</v>
      </c>
      <c r="S63" s="176">
        <v>7.2614681641191838</v>
      </c>
      <c r="T63" s="178">
        <v>7.9842531897143818</v>
      </c>
      <c r="U63" s="179">
        <f>U34*2</f>
        <v>43.68</v>
      </c>
      <c r="V63" s="215">
        <v>318627.55979170947</v>
      </c>
      <c r="W63" s="215">
        <v>322231.57489870948</v>
      </c>
      <c r="X63" s="215">
        <v>353886.30935620947</v>
      </c>
      <c r="Y63" s="215">
        <v>338521.40424295946</v>
      </c>
      <c r="Z63" s="215">
        <v>376826.02498195943</v>
      </c>
    </row>
    <row r="64" spans="1:26" ht="13" x14ac:dyDescent="0.3">
      <c r="A64" s="92" t="s">
        <v>478</v>
      </c>
      <c r="B64" s="82" t="s">
        <v>58</v>
      </c>
      <c r="C64" s="175">
        <v>1.1295906247647822</v>
      </c>
      <c r="D64" s="176">
        <v>3.5384862149999998</v>
      </c>
      <c r="E64" s="176">
        <v>5.8379065499999996</v>
      </c>
      <c r="F64" s="176">
        <v>8.0896705050000008</v>
      </c>
      <c r="G64" s="176">
        <v>10.293778079999999</v>
      </c>
      <c r="H64" s="177">
        <v>11.31839025</v>
      </c>
      <c r="I64" s="175">
        <v>0.92446452992270256</v>
      </c>
      <c r="J64" s="176">
        <v>3.0189944506628899</v>
      </c>
      <c r="K64" s="176">
        <v>4.9808325953697512</v>
      </c>
      <c r="L64" s="176">
        <v>6.902010882155226</v>
      </c>
      <c r="M64" s="176">
        <v>8.7825293110193172</v>
      </c>
      <c r="N64" s="177">
        <v>9.6567162563291085</v>
      </c>
      <c r="O64" s="175">
        <v>0.72938131382546645</v>
      </c>
      <c r="P64" s="176">
        <v>2.5021055792291871</v>
      </c>
      <c r="Q64" s="176">
        <v>4.1280529758326656</v>
      </c>
      <c r="R64" s="176">
        <v>5.7203019807966946</v>
      </c>
      <c r="S64" s="176">
        <v>7.2788525941212718</v>
      </c>
      <c r="T64" s="178">
        <v>8.0033680143694532</v>
      </c>
      <c r="U64" s="179">
        <f>U34+U35</f>
        <v>43.68</v>
      </c>
      <c r="V64" s="215">
        <v>319534.68273947726</v>
      </c>
      <c r="W64" s="215">
        <v>323200.83603797725</v>
      </c>
      <c r="X64" s="215">
        <v>355401.34177922725</v>
      </c>
      <c r="Y64" s="215">
        <v>339771.52450885222</v>
      </c>
      <c r="Z64" s="215">
        <v>378736.56974335224</v>
      </c>
    </row>
    <row r="65" spans="1:26" ht="13.5" thickBot="1" x14ac:dyDescent="0.35">
      <c r="A65" s="187" t="s">
        <v>479</v>
      </c>
      <c r="B65" s="188" t="s">
        <v>59</v>
      </c>
      <c r="C65" s="216">
        <v>1.1514728901192763</v>
      </c>
      <c r="D65" s="217">
        <v>3.5469373500000003</v>
      </c>
      <c r="E65" s="217">
        <v>5.8518495000000001</v>
      </c>
      <c r="F65" s="217">
        <v>8.1089914499999995</v>
      </c>
      <c r="G65" s="217">
        <v>10.3183632</v>
      </c>
      <c r="H65" s="218">
        <v>11.3454225</v>
      </c>
      <c r="I65" s="216">
        <v>0.94237312239070281</v>
      </c>
      <c r="J65" s="217">
        <v>3.0262048587630113</v>
      </c>
      <c r="K65" s="217">
        <v>4.9927285548615332</v>
      </c>
      <c r="L65" s="217">
        <v>6.9184952831652673</v>
      </c>
      <c r="M65" s="217">
        <v>8.8035050436742139</v>
      </c>
      <c r="N65" s="218">
        <v>9.6797798512621558</v>
      </c>
      <c r="O65" s="216">
        <v>0.74351078259390802</v>
      </c>
      <c r="P65" s="217">
        <v>2.5080814770424049</v>
      </c>
      <c r="Q65" s="217">
        <v>4.1379122011810718</v>
      </c>
      <c r="R65" s="217">
        <v>5.7339640502080567</v>
      </c>
      <c r="S65" s="217">
        <v>7.2962370241233598</v>
      </c>
      <c r="T65" s="219">
        <v>8.0224828390245264</v>
      </c>
      <c r="U65" s="193">
        <f>U35*2</f>
        <v>43.68</v>
      </c>
      <c r="V65" s="215">
        <v>320439.23537535727</v>
      </c>
      <c r="W65" s="215">
        <v>324167.5268653573</v>
      </c>
      <c r="X65" s="215">
        <v>356913.80389035726</v>
      </c>
      <c r="Y65" s="215">
        <v>341019.07446285727</v>
      </c>
      <c r="Z65" s="215">
        <v>380644.54419285734</v>
      </c>
    </row>
    <row r="66" spans="1:26" x14ac:dyDescent="0.25">
      <c r="A66" s="17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  <c r="V66" s="22"/>
      <c r="W66" s="22"/>
      <c r="X66" s="22"/>
      <c r="Y66" s="22"/>
      <c r="Z66" s="22"/>
    </row>
    <row r="67" spans="1:26" ht="13" x14ac:dyDescent="0.3">
      <c r="A67" s="97" t="s">
        <v>411</v>
      </c>
      <c r="B67" s="97"/>
      <c r="C67" s="97"/>
      <c r="D67" s="97"/>
      <c r="E67" s="97"/>
      <c r="F67" s="97"/>
      <c r="G67" s="97"/>
      <c r="H67" s="97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  <c r="V67" s="22"/>
      <c r="W67" s="22"/>
      <c r="X67" s="22"/>
      <c r="Y67" s="22"/>
      <c r="Z67" s="22"/>
    </row>
    <row r="68" spans="1:26" ht="13" x14ac:dyDescent="0.3">
      <c r="A68" s="97" t="s">
        <v>394</v>
      </c>
      <c r="B68" s="97"/>
      <c r="C68" s="97"/>
      <c r="D68" s="97"/>
      <c r="E68" s="97"/>
      <c r="F68" s="97"/>
      <c r="G68" s="97"/>
      <c r="H68" s="97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  <c r="V68" s="22"/>
      <c r="W68" s="22"/>
      <c r="X68" s="22"/>
      <c r="Y68" s="22"/>
      <c r="Z68" s="22"/>
    </row>
    <row r="69" spans="1:26" ht="13" x14ac:dyDescent="0.3">
      <c r="A69" s="97" t="s">
        <v>90</v>
      </c>
      <c r="B69" s="4"/>
      <c r="C69" s="4"/>
      <c r="D69" s="4"/>
      <c r="E69" s="4"/>
      <c r="F69" s="4"/>
      <c r="G69" s="4"/>
      <c r="H69" s="4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  <c r="V69" s="22"/>
      <c r="W69" s="22"/>
      <c r="X69" s="22"/>
      <c r="Y69" s="22"/>
      <c r="Z69" s="22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A21:U21 A23:U23 A25:U25 A27:U27 A29:U29 A31:U31 A33:U33 A35:U35 A37:U37">
    <cfRule type="expression" dxfId="86" priority="15" stopIfTrue="1">
      <formula>MOD(ROW(A11),2)=0</formula>
    </cfRule>
  </conditionalFormatting>
  <conditionalFormatting sqref="A11:U19 A21:U21 A23:U23 A25:U25 A27:U27 A29:U29 A31:U31 A33:U33 A35:U35 A37:U37 D66:W69">
    <cfRule type="expression" dxfId="85" priority="14" stopIfTrue="1">
      <formula>MOD(ROW(A2),2)=0</formula>
    </cfRule>
  </conditionalFormatting>
  <conditionalFormatting sqref="B37">
    <cfRule type="expression" dxfId="84" priority="12" stopIfTrue="1">
      <formula>MOD(ROW(B27),2)=0</formula>
    </cfRule>
  </conditionalFormatting>
  <conditionalFormatting sqref="A20:U20">
    <cfRule type="expression" dxfId="83" priority="11" stopIfTrue="1">
      <formula>MOD(ROW(A11),2)=0</formula>
    </cfRule>
  </conditionalFormatting>
  <conditionalFormatting sqref="A22:U22">
    <cfRule type="expression" dxfId="82" priority="10" stopIfTrue="1">
      <formula>MOD(ROW(A13),2)=0</formula>
    </cfRule>
  </conditionalFormatting>
  <conditionalFormatting sqref="A24:U24">
    <cfRule type="expression" dxfId="81" priority="9" stopIfTrue="1">
      <formula>MOD(ROW(A15),2)=0</formula>
    </cfRule>
  </conditionalFormatting>
  <conditionalFormatting sqref="A26:U26">
    <cfRule type="expression" dxfId="80" priority="8" stopIfTrue="1">
      <formula>MOD(ROW(A17),2)=0</formula>
    </cfRule>
  </conditionalFormatting>
  <conditionalFormatting sqref="A28:U28">
    <cfRule type="expression" dxfId="79" priority="7" stopIfTrue="1">
      <formula>MOD(ROW(A19),2)=0</formula>
    </cfRule>
  </conditionalFormatting>
  <conditionalFormatting sqref="A30:U30">
    <cfRule type="expression" dxfId="78" priority="6" stopIfTrue="1">
      <formula>MOD(ROW(A21),2)=0</formula>
    </cfRule>
  </conditionalFormatting>
  <conditionalFormatting sqref="A32:U32">
    <cfRule type="expression" dxfId="77" priority="5" stopIfTrue="1">
      <formula>MOD(ROW(A23),2)=0</formula>
    </cfRule>
  </conditionalFormatting>
  <conditionalFormatting sqref="A34:U34">
    <cfRule type="expression" dxfId="76" priority="4" stopIfTrue="1">
      <formula>MOD(ROW(A25),2)=0</formula>
    </cfRule>
  </conditionalFormatting>
  <conditionalFormatting sqref="A36:U36">
    <cfRule type="expression" dxfId="75" priority="3" stopIfTrue="1">
      <formula>MOD(ROW(A27),2)=0</formula>
    </cfRule>
  </conditionalFormatting>
  <conditionalFormatting sqref="A38:U38">
    <cfRule type="expression" dxfId="74" priority="2" stopIfTrue="1">
      <formula>MOD(ROW(A29),2)=0</formula>
    </cfRule>
  </conditionalFormatting>
  <conditionalFormatting sqref="A39:U65">
    <cfRule type="expression" dxfId="73" priority="1" stopIfTrue="1">
      <formula>MOD(ROW(A30),2)=0</formula>
    </cfRule>
  </conditionalFormatting>
  <hyperlinks>
    <hyperlink ref="Z4" r:id="rId1" xr:uid="{00000000-0004-0000-0200-000000000000}"/>
    <hyperlink ref="Z5" r:id="rId2" xr:uid="{00000000-0004-0000-0200-000001000000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69"/>
  <sheetViews>
    <sheetView topLeftCell="E10" zoomScale="85" zoomScaleNormal="85" workbookViewId="0">
      <selection activeCell="AB11" sqref="AB11:AF65"/>
    </sheetView>
  </sheetViews>
  <sheetFormatPr defaultColWidth="9.1796875" defaultRowHeight="10" x14ac:dyDescent="0.2"/>
  <cols>
    <col min="1" max="1" width="10.54296875" style="17" customWidth="1"/>
    <col min="2" max="2" width="13.1796875" style="37" customWidth="1"/>
    <col min="3" max="4" width="6.1796875" style="38" customWidth="1"/>
    <col min="5" max="5" width="6" style="38" customWidth="1"/>
    <col min="6" max="6" width="6.1796875" style="38" customWidth="1"/>
    <col min="7" max="7" width="6.453125" style="38" customWidth="1"/>
    <col min="8" max="8" width="6.81640625" style="38" customWidth="1"/>
    <col min="9" max="12" width="6" style="38" customWidth="1"/>
    <col min="13" max="13" width="7.1796875" style="38" customWidth="1"/>
    <col min="14" max="14" width="7" style="38" customWidth="1"/>
    <col min="15" max="20" width="6" style="38" customWidth="1"/>
    <col min="21" max="21" width="6.81640625" style="39" customWidth="1"/>
    <col min="22" max="22" width="14.1796875" style="22" customWidth="1"/>
    <col min="23" max="23" width="15.81640625" style="22" customWidth="1"/>
    <col min="24" max="24" width="18.1796875" style="22" customWidth="1"/>
    <col min="25" max="26" width="11.81640625" style="22" customWidth="1"/>
    <col min="27" max="29" width="6.1796875" style="37" customWidth="1"/>
    <col min="30" max="16384" width="9.1796875" style="22"/>
  </cols>
  <sheetData>
    <row r="1" spans="1:32" s="73" customFormat="1" ht="27" customHeight="1" x14ac:dyDescent="0.35">
      <c r="A1" s="72" t="s">
        <v>388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5"/>
      <c r="AB1" s="75"/>
      <c r="AC1" s="75"/>
    </row>
    <row r="2" spans="1:32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78"/>
      <c r="AB2" s="78"/>
      <c r="AC2" s="78"/>
    </row>
    <row r="3" spans="1:32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78"/>
      <c r="AB3" s="78"/>
      <c r="AC3" s="78"/>
    </row>
    <row r="4" spans="1:32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94"/>
      <c r="Z4" s="95" t="s">
        <v>88</v>
      </c>
      <c r="AA4" s="78"/>
      <c r="AB4" s="78"/>
      <c r="AC4" s="78"/>
    </row>
    <row r="5" spans="1:32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95"/>
      <c r="Z5" s="96" t="s">
        <v>89</v>
      </c>
      <c r="AA5" s="78"/>
      <c r="AB5" s="78"/>
      <c r="AC5" s="78"/>
    </row>
    <row r="6" spans="1:32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32" s="57" customFormat="1" ht="17.25" customHeight="1" thickBot="1" x14ac:dyDescent="0.4">
      <c r="A7" s="70" t="s">
        <v>99</v>
      </c>
      <c r="B7" s="56"/>
      <c r="W7" s="71"/>
      <c r="X7" s="71"/>
      <c r="Y7" s="71"/>
      <c r="Z7" s="71"/>
      <c r="AA7" s="71"/>
      <c r="AB7" s="71"/>
      <c r="AC7" s="71"/>
    </row>
    <row r="8" spans="1:32" ht="27.75" customHeight="1" thickBot="1" x14ac:dyDescent="0.25">
      <c r="A8" s="376" t="s">
        <v>107</v>
      </c>
      <c r="B8" s="379" t="s">
        <v>108</v>
      </c>
      <c r="C8" s="376" t="s">
        <v>80</v>
      </c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3"/>
      <c r="U8" s="384" t="s">
        <v>81</v>
      </c>
      <c r="V8" s="387" t="s">
        <v>73</v>
      </c>
      <c r="W8" s="387"/>
      <c r="X8" s="387"/>
      <c r="Y8" s="387" t="s">
        <v>74</v>
      </c>
      <c r="Z8" s="379"/>
    </row>
    <row r="9" spans="1:32" ht="58.75" customHeight="1" x14ac:dyDescent="0.2">
      <c r="A9" s="377"/>
      <c r="B9" s="380"/>
      <c r="C9" s="388" t="s">
        <v>104</v>
      </c>
      <c r="D9" s="389"/>
      <c r="E9" s="389"/>
      <c r="F9" s="389"/>
      <c r="G9" s="389"/>
      <c r="H9" s="390"/>
      <c r="I9" s="388" t="s">
        <v>105</v>
      </c>
      <c r="J9" s="389"/>
      <c r="K9" s="389"/>
      <c r="L9" s="389"/>
      <c r="M9" s="391"/>
      <c r="N9" s="390"/>
      <c r="O9" s="388" t="s">
        <v>106</v>
      </c>
      <c r="P9" s="389"/>
      <c r="Q9" s="389"/>
      <c r="R9" s="389"/>
      <c r="S9" s="389"/>
      <c r="T9" s="391"/>
      <c r="U9" s="385" t="s">
        <v>28</v>
      </c>
      <c r="V9" s="392" t="s">
        <v>413</v>
      </c>
      <c r="W9" s="393"/>
      <c r="X9" s="163" t="s">
        <v>414</v>
      </c>
      <c r="Y9" s="394" t="s">
        <v>415</v>
      </c>
      <c r="Z9" s="395"/>
    </row>
    <row r="10" spans="1:32" ht="57.75" customHeight="1" thickBot="1" x14ac:dyDescent="0.25">
      <c r="A10" s="378"/>
      <c r="B10" s="381"/>
      <c r="C10" s="121">
        <v>0</v>
      </c>
      <c r="D10" s="122" t="s">
        <v>389</v>
      </c>
      <c r="E10" s="123" t="s">
        <v>390</v>
      </c>
      <c r="F10" s="123" t="s">
        <v>391</v>
      </c>
      <c r="G10" s="123" t="s">
        <v>392</v>
      </c>
      <c r="H10" s="124" t="s">
        <v>393</v>
      </c>
      <c r="I10" s="121">
        <v>0</v>
      </c>
      <c r="J10" s="122" t="s">
        <v>389</v>
      </c>
      <c r="K10" s="123" t="s">
        <v>390</v>
      </c>
      <c r="L10" s="123" t="s">
        <v>391</v>
      </c>
      <c r="M10" s="123" t="s">
        <v>392</v>
      </c>
      <c r="N10" s="124" t="s">
        <v>393</v>
      </c>
      <c r="O10" s="121">
        <v>0</v>
      </c>
      <c r="P10" s="122" t="s">
        <v>389</v>
      </c>
      <c r="Q10" s="123" t="s">
        <v>390</v>
      </c>
      <c r="R10" s="123" t="s">
        <v>391</v>
      </c>
      <c r="S10" s="123" t="s">
        <v>392</v>
      </c>
      <c r="T10" s="159" t="s">
        <v>393</v>
      </c>
      <c r="U10" s="386" t="s">
        <v>29</v>
      </c>
      <c r="V10" s="160" t="s">
        <v>75</v>
      </c>
      <c r="W10" s="161" t="s">
        <v>76</v>
      </c>
      <c r="X10" s="164" t="s">
        <v>416</v>
      </c>
      <c r="Y10" s="162" t="s">
        <v>77</v>
      </c>
      <c r="Z10" s="161" t="s">
        <v>78</v>
      </c>
    </row>
    <row r="11" spans="1:32" ht="13" x14ac:dyDescent="0.3">
      <c r="A11" s="165" t="s">
        <v>112</v>
      </c>
      <c r="B11" s="166">
        <v>600</v>
      </c>
      <c r="C11" s="167">
        <v>5.9774202034310102E-2</v>
      </c>
      <c r="D11" s="168">
        <v>0.18331045714285715</v>
      </c>
      <c r="E11" s="168">
        <v>0.30551742857142861</v>
      </c>
      <c r="F11" s="168">
        <v>0.4277244</v>
      </c>
      <c r="G11" s="168">
        <v>0.54993137142857151</v>
      </c>
      <c r="H11" s="169">
        <v>0.61103485714285721</v>
      </c>
      <c r="I11" s="170">
        <v>4.8919607133478024E-2</v>
      </c>
      <c r="J11" s="168">
        <v>0.15639830685697986</v>
      </c>
      <c r="K11" s="168">
        <v>0.26066384476163312</v>
      </c>
      <c r="L11" s="168">
        <v>0.36492938266628633</v>
      </c>
      <c r="M11" s="168">
        <v>0.46919492057093964</v>
      </c>
      <c r="N11" s="169">
        <v>0.52132768952326625</v>
      </c>
      <c r="O11" s="171">
        <v>3.8596448179385824E-2</v>
      </c>
      <c r="P11" s="172">
        <v>0.1296209988338744</v>
      </c>
      <c r="Q11" s="172">
        <v>0.21603499805645737</v>
      </c>
      <c r="R11" s="172">
        <v>0.30244899727904029</v>
      </c>
      <c r="S11" s="172">
        <v>0.38886299650162326</v>
      </c>
      <c r="T11" s="173">
        <v>0.43206999611291474</v>
      </c>
      <c r="U11" s="174">
        <v>3.24</v>
      </c>
      <c r="V11" s="215">
        <v>32627.539102913655</v>
      </c>
      <c r="W11" s="215">
        <v>33063.881182163663</v>
      </c>
      <c r="X11" s="215">
        <v>36375.626830913658</v>
      </c>
      <c r="Y11" s="215">
        <v>34195.566121163654</v>
      </c>
      <c r="Z11" s="215">
        <v>38225.750240663656</v>
      </c>
      <c r="AD11" s="37"/>
      <c r="AE11" s="37"/>
      <c r="AF11" s="37"/>
    </row>
    <row r="12" spans="1:32" ht="13" x14ac:dyDescent="0.3">
      <c r="A12" s="92" t="s">
        <v>113</v>
      </c>
      <c r="B12" s="82">
        <v>700</v>
      </c>
      <c r="C12" s="175">
        <v>8.7268548747273578E-2</v>
      </c>
      <c r="D12" s="176">
        <v>0.25176548571428575</v>
      </c>
      <c r="E12" s="176">
        <v>0.4196091428571429</v>
      </c>
      <c r="F12" s="176">
        <v>0.5874528</v>
      </c>
      <c r="G12" s="176">
        <v>0.7552964571428572</v>
      </c>
      <c r="H12" s="177">
        <v>0.83921828571428581</v>
      </c>
      <c r="I12" s="175">
        <v>7.1421164558163941E-2</v>
      </c>
      <c r="J12" s="176">
        <v>0.2148033249409948</v>
      </c>
      <c r="K12" s="176">
        <v>0.35800554156832465</v>
      </c>
      <c r="L12" s="176">
        <v>0.50120775819565444</v>
      </c>
      <c r="M12" s="176">
        <v>0.64440997482298434</v>
      </c>
      <c r="N12" s="177">
        <v>0.7160110831366493</v>
      </c>
      <c r="O12" s="175">
        <v>5.6349660970479998E-2</v>
      </c>
      <c r="P12" s="176">
        <v>0.17802636160985033</v>
      </c>
      <c r="Q12" s="176">
        <v>0.29671060268308386</v>
      </c>
      <c r="R12" s="176">
        <v>0.41539484375631736</v>
      </c>
      <c r="S12" s="176">
        <v>0.53407908482955091</v>
      </c>
      <c r="T12" s="178">
        <v>0.59342120536616771</v>
      </c>
      <c r="U12" s="179">
        <v>3.12</v>
      </c>
      <c r="V12" s="215">
        <v>37045.905237930885</v>
      </c>
      <c r="W12" s="215">
        <v>37554.970997055883</v>
      </c>
      <c r="X12" s="215">
        <v>41418.674253930876</v>
      </c>
      <c r="Y12" s="215">
        <v>38875.270092555882</v>
      </c>
      <c r="Z12" s="215">
        <v>43577.151565305881</v>
      </c>
      <c r="AD12" s="37"/>
      <c r="AE12" s="37"/>
      <c r="AF12" s="37"/>
    </row>
    <row r="13" spans="1:32" ht="13" x14ac:dyDescent="0.3">
      <c r="A13" s="92" t="s">
        <v>114</v>
      </c>
      <c r="B13" s="166">
        <v>800</v>
      </c>
      <c r="C13" s="175">
        <v>0.11476289546023706</v>
      </c>
      <c r="D13" s="176">
        <v>0.25957028571428575</v>
      </c>
      <c r="E13" s="176">
        <v>0.43261714285714292</v>
      </c>
      <c r="F13" s="176">
        <v>0.60566400000000009</v>
      </c>
      <c r="G13" s="176">
        <v>0.77871085714285726</v>
      </c>
      <c r="H13" s="177">
        <v>0.86523428571428584</v>
      </c>
      <c r="I13" s="175">
        <v>9.3922721982849844E-2</v>
      </c>
      <c r="J13" s="176">
        <v>0.22146228768858139</v>
      </c>
      <c r="K13" s="176">
        <v>0.36910381281430232</v>
      </c>
      <c r="L13" s="176">
        <v>0.5167453379400232</v>
      </c>
      <c r="M13" s="176">
        <v>0.66438686306574413</v>
      </c>
      <c r="N13" s="177">
        <v>0.73820762562860465</v>
      </c>
      <c r="O13" s="175">
        <v>7.4102873761574178E-2</v>
      </c>
      <c r="P13" s="176">
        <v>0.1835452282771797</v>
      </c>
      <c r="Q13" s="176">
        <v>0.30590871379529949</v>
      </c>
      <c r="R13" s="176">
        <v>0.42827219931341931</v>
      </c>
      <c r="S13" s="176">
        <v>0.55063568483153913</v>
      </c>
      <c r="T13" s="178">
        <v>0.61181742759059898</v>
      </c>
      <c r="U13" s="179">
        <v>3.12</v>
      </c>
      <c r="V13" s="215">
        <v>40798.560594024617</v>
      </c>
      <c r="W13" s="215">
        <v>41380.350033024624</v>
      </c>
      <c r="X13" s="215">
        <v>45796.010898024622</v>
      </c>
      <c r="Y13" s="215">
        <v>42889.263285024623</v>
      </c>
      <c r="Z13" s="215">
        <v>48262.84211102462</v>
      </c>
      <c r="AD13" s="37"/>
      <c r="AE13" s="37"/>
      <c r="AF13" s="37"/>
    </row>
    <row r="14" spans="1:32" ht="13" x14ac:dyDescent="0.3">
      <c r="A14" s="92" t="s">
        <v>115</v>
      </c>
      <c r="B14" s="82">
        <v>900</v>
      </c>
      <c r="C14" s="175">
        <v>0.14063992766067329</v>
      </c>
      <c r="D14" s="176">
        <v>0.37271841428571428</v>
      </c>
      <c r="E14" s="176">
        <v>0.62119735714285718</v>
      </c>
      <c r="F14" s="176">
        <v>0.86967629999999996</v>
      </c>
      <c r="G14" s="176">
        <v>1.1181552428571429</v>
      </c>
      <c r="H14" s="177">
        <v>1.2423947142857144</v>
      </c>
      <c r="I14" s="175">
        <v>0.11510065838255425</v>
      </c>
      <c r="J14" s="176">
        <v>0.31799892836051175</v>
      </c>
      <c r="K14" s="176">
        <v>0.52999821393418634</v>
      </c>
      <c r="L14" s="176">
        <v>0.74199749950786076</v>
      </c>
      <c r="M14" s="176">
        <v>0.95399678508153529</v>
      </c>
      <c r="N14" s="177">
        <v>1.0599964278683727</v>
      </c>
      <c r="O14" s="175">
        <v>9.0811779917898128E-2</v>
      </c>
      <c r="P14" s="176">
        <v>0.2635536122515999</v>
      </c>
      <c r="Q14" s="176">
        <v>0.43925602041933315</v>
      </c>
      <c r="R14" s="176">
        <v>0.6149584285870664</v>
      </c>
      <c r="S14" s="176">
        <v>0.7906608367547997</v>
      </c>
      <c r="T14" s="178">
        <v>0.8785120408386663</v>
      </c>
      <c r="U14" s="179">
        <v>6.48</v>
      </c>
      <c r="V14" s="215">
        <v>51644.762697890626</v>
      </c>
      <c r="W14" s="215">
        <v>52299.275816765614</v>
      </c>
      <c r="X14" s="215">
        <v>57266.894289890617</v>
      </c>
      <c r="Y14" s="215">
        <v>53996.803225265619</v>
      </c>
      <c r="Z14" s="215">
        <v>60042.079404515629</v>
      </c>
      <c r="AD14" s="37"/>
      <c r="AE14" s="37"/>
      <c r="AF14" s="37"/>
    </row>
    <row r="15" spans="1:32" ht="13" x14ac:dyDescent="0.3">
      <c r="A15" s="92" t="s">
        <v>116</v>
      </c>
      <c r="B15" s="166">
        <v>1000</v>
      </c>
      <c r="C15" s="175">
        <v>0.16813427437363679</v>
      </c>
      <c r="D15" s="176">
        <v>0.44117344285714288</v>
      </c>
      <c r="E15" s="176">
        <v>0.73528907142857147</v>
      </c>
      <c r="F15" s="176">
        <v>1.0294047</v>
      </c>
      <c r="G15" s="176">
        <v>1.3235203285714288</v>
      </c>
      <c r="H15" s="177">
        <v>1.4705781428571429</v>
      </c>
      <c r="I15" s="175">
        <v>0.13760221580724019</v>
      </c>
      <c r="J15" s="176">
        <v>0.37640394644452668</v>
      </c>
      <c r="K15" s="176">
        <v>0.6273399107408778</v>
      </c>
      <c r="L15" s="176">
        <v>0.87827587503722881</v>
      </c>
      <c r="M15" s="176">
        <v>1.1292118393335802</v>
      </c>
      <c r="N15" s="177">
        <v>1.2546798214817556</v>
      </c>
      <c r="O15" s="175">
        <v>0.10856499270899232</v>
      </c>
      <c r="P15" s="176">
        <v>0.3119589750275758</v>
      </c>
      <c r="Q15" s="176">
        <v>0.51993162504595969</v>
      </c>
      <c r="R15" s="176">
        <v>0.72790427506434341</v>
      </c>
      <c r="S15" s="176">
        <v>0.93587692508272746</v>
      </c>
      <c r="T15" s="178">
        <v>1.0398632500919194</v>
      </c>
      <c r="U15" s="179">
        <v>6.36</v>
      </c>
      <c r="V15" s="215">
        <v>55289.979017077043</v>
      </c>
      <c r="W15" s="215">
        <v>56017.215815827039</v>
      </c>
      <c r="X15" s="215">
        <v>61536.791897077041</v>
      </c>
      <c r="Y15" s="215">
        <v>57903.357380827038</v>
      </c>
      <c r="Z15" s="215">
        <v>64620.330913327038</v>
      </c>
      <c r="AD15" s="37"/>
      <c r="AE15" s="37"/>
      <c r="AF15" s="37"/>
    </row>
    <row r="16" spans="1:32" ht="13" x14ac:dyDescent="0.3">
      <c r="A16" s="92" t="s">
        <v>117</v>
      </c>
      <c r="B16" s="82">
        <v>1100</v>
      </c>
      <c r="C16" s="175">
        <v>0.19562862108660026</v>
      </c>
      <c r="D16" s="176">
        <v>0.50938457142857152</v>
      </c>
      <c r="E16" s="176">
        <v>0.8489742857142859</v>
      </c>
      <c r="F16" s="176">
        <v>1.1885640000000002</v>
      </c>
      <c r="G16" s="176">
        <v>1.5281537142857147</v>
      </c>
      <c r="H16" s="177">
        <v>1.6979485714285718</v>
      </c>
      <c r="I16" s="175">
        <v>0.16010377323192609</v>
      </c>
      <c r="J16" s="176">
        <v>0.43460087194267955</v>
      </c>
      <c r="K16" s="176">
        <v>0.72433478657113259</v>
      </c>
      <c r="L16" s="176">
        <v>1.0140687011995855</v>
      </c>
      <c r="M16" s="176">
        <v>1.3038026158280387</v>
      </c>
      <c r="N16" s="177">
        <v>1.4486695731422652</v>
      </c>
      <c r="O16" s="175">
        <v>0.12631820550008649</v>
      </c>
      <c r="P16" s="176">
        <v>0.36019187322019769</v>
      </c>
      <c r="Q16" s="176">
        <v>0.60031978870032954</v>
      </c>
      <c r="R16" s="176">
        <v>0.84044770418046122</v>
      </c>
      <c r="S16" s="176">
        <v>1.0805756196605931</v>
      </c>
      <c r="T16" s="178">
        <v>1.2006395774006591</v>
      </c>
      <c r="U16" s="179">
        <v>6.24</v>
      </c>
      <c r="V16" s="215">
        <v>62908.383452324881</v>
      </c>
      <c r="W16" s="215">
        <v>63708.343930949879</v>
      </c>
      <c r="X16" s="215">
        <v>69779.877620324871</v>
      </c>
      <c r="Y16" s="215">
        <v>65783.099652449877</v>
      </c>
      <c r="Z16" s="215">
        <v>73171.770538199897</v>
      </c>
      <c r="AD16" s="37"/>
      <c r="AE16" s="37"/>
      <c r="AF16" s="37"/>
    </row>
    <row r="17" spans="1:32" ht="13" x14ac:dyDescent="0.3">
      <c r="A17" s="92" t="s">
        <v>118</v>
      </c>
      <c r="B17" s="166">
        <v>1200</v>
      </c>
      <c r="C17" s="175">
        <v>0.22150565328703653</v>
      </c>
      <c r="D17" s="176">
        <v>0.51792107142857147</v>
      </c>
      <c r="E17" s="176">
        <v>0.86320178571428585</v>
      </c>
      <c r="F17" s="176">
        <v>1.2084825000000001</v>
      </c>
      <c r="G17" s="176">
        <v>1.5537632142857145</v>
      </c>
      <c r="H17" s="177">
        <v>1.7264035714285717</v>
      </c>
      <c r="I17" s="175">
        <v>0.18128170963163051</v>
      </c>
      <c r="J17" s="176">
        <v>0.44188411244785236</v>
      </c>
      <c r="K17" s="176">
        <v>0.73647352074642058</v>
      </c>
      <c r="L17" s="176">
        <v>1.0310629290449889</v>
      </c>
      <c r="M17" s="176">
        <v>1.3256523373435571</v>
      </c>
      <c r="N17" s="177">
        <v>1.4729470414928412</v>
      </c>
      <c r="O17" s="175">
        <v>0.14302711165641047</v>
      </c>
      <c r="P17" s="176">
        <v>0.36622813363758916</v>
      </c>
      <c r="Q17" s="176">
        <v>0.61038022272931536</v>
      </c>
      <c r="R17" s="176">
        <v>0.85453231182104139</v>
      </c>
      <c r="S17" s="176">
        <v>1.0986844009127676</v>
      </c>
      <c r="T17" s="178">
        <v>1.2207604454586307</v>
      </c>
      <c r="U17" s="179">
        <v>6.24</v>
      </c>
      <c r="V17" s="215">
        <v>64941.500155523587</v>
      </c>
      <c r="W17" s="215">
        <v>65814.184314023601</v>
      </c>
      <c r="X17" s="215">
        <v>72437.675611523577</v>
      </c>
      <c r="Y17" s="215">
        <v>68077.554192023585</v>
      </c>
      <c r="Z17" s="215">
        <v>76137.922431023602</v>
      </c>
      <c r="AD17" s="37"/>
      <c r="AE17" s="37"/>
      <c r="AF17" s="37"/>
    </row>
    <row r="18" spans="1:32" ht="13" x14ac:dyDescent="0.3">
      <c r="A18" s="92" t="s">
        <v>119</v>
      </c>
      <c r="B18" s="82">
        <v>1300</v>
      </c>
      <c r="C18" s="175">
        <v>0.24846089516249101</v>
      </c>
      <c r="D18" s="176">
        <v>0.63058139999999996</v>
      </c>
      <c r="E18" s="176">
        <v>1.050969</v>
      </c>
      <c r="F18" s="176">
        <v>1.4713566</v>
      </c>
      <c r="G18" s="176">
        <v>1.8917442000000002</v>
      </c>
      <c r="H18" s="177">
        <v>2.1019380000000001</v>
      </c>
      <c r="I18" s="175">
        <v>0.20334206004798933</v>
      </c>
      <c r="J18" s="176">
        <v>0.53800456794805851</v>
      </c>
      <c r="K18" s="176">
        <v>0.89667427991343096</v>
      </c>
      <c r="L18" s="176">
        <v>1.2553439918788032</v>
      </c>
      <c r="M18" s="176">
        <v>1.6140137038441758</v>
      </c>
      <c r="N18" s="177">
        <v>1.7933485598268619</v>
      </c>
      <c r="O18" s="175">
        <v>0.16043222223591461</v>
      </c>
      <c r="P18" s="176">
        <v>0.44589158844530125</v>
      </c>
      <c r="Q18" s="176">
        <v>0.74315264740883547</v>
      </c>
      <c r="R18" s="176">
        <v>1.0404137063723695</v>
      </c>
      <c r="S18" s="176">
        <v>1.337674765335904</v>
      </c>
      <c r="T18" s="178">
        <v>1.4863052948176709</v>
      </c>
      <c r="U18" s="179">
        <v>9.6000000000000014</v>
      </c>
      <c r="V18" s="215">
        <v>79452.864198824827</v>
      </c>
      <c r="W18" s="215">
        <v>80398.272037199815</v>
      </c>
      <c r="X18" s="215">
        <v>87573.720942824817</v>
      </c>
      <c r="Y18" s="215">
        <v>82850.256071699841</v>
      </c>
      <c r="Z18" s="215">
        <v>91582.321663949813</v>
      </c>
      <c r="AD18" s="37"/>
      <c r="AE18" s="37"/>
      <c r="AF18" s="37"/>
    </row>
    <row r="19" spans="1:32" ht="13" x14ac:dyDescent="0.3">
      <c r="A19" s="92" t="s">
        <v>120</v>
      </c>
      <c r="B19" s="166">
        <v>1400</v>
      </c>
      <c r="C19" s="175">
        <v>0.27514658461919</v>
      </c>
      <c r="D19" s="176">
        <v>0.69879252857142848</v>
      </c>
      <c r="E19" s="176">
        <v>1.1646542142857141</v>
      </c>
      <c r="F19" s="176">
        <v>1.6305158999999998</v>
      </c>
      <c r="G19" s="176">
        <v>2.0963775857142855</v>
      </c>
      <c r="H19" s="177">
        <v>2.3293084285714283</v>
      </c>
      <c r="I19" s="175">
        <v>0.22518180696018378</v>
      </c>
      <c r="J19" s="176">
        <v>0.59620149344621132</v>
      </c>
      <c r="K19" s="176">
        <v>0.99366915574368542</v>
      </c>
      <c r="L19" s="176">
        <v>1.3911368180411596</v>
      </c>
      <c r="M19" s="176">
        <v>1.7886044803386338</v>
      </c>
      <c r="N19" s="177">
        <v>1.9873383114873708</v>
      </c>
      <c r="O19" s="175">
        <v>0.17766328170962312</v>
      </c>
      <c r="P19" s="176">
        <v>0.49412448663792302</v>
      </c>
      <c r="Q19" s="176">
        <v>0.82354081106320509</v>
      </c>
      <c r="R19" s="176">
        <v>1.1529571354884871</v>
      </c>
      <c r="S19" s="176">
        <v>1.4823734599137692</v>
      </c>
      <c r="T19" s="178">
        <v>1.6470816221264102</v>
      </c>
      <c r="U19" s="179">
        <v>9.48</v>
      </c>
      <c r="V19" s="215">
        <v>84509.284556853498</v>
      </c>
      <c r="W19" s="215">
        <v>85527.416075103509</v>
      </c>
      <c r="X19" s="215">
        <v>93254.822588853509</v>
      </c>
      <c r="Y19" s="215">
        <v>88168.014266103492</v>
      </c>
      <c r="Z19" s="215">
        <v>97571.77721160349</v>
      </c>
      <c r="AD19" s="37"/>
      <c r="AE19" s="37"/>
      <c r="AF19" s="37"/>
    </row>
    <row r="20" spans="1:32" ht="13" x14ac:dyDescent="0.3">
      <c r="A20" s="92" t="s">
        <v>121</v>
      </c>
      <c r="B20" s="82">
        <v>1500</v>
      </c>
      <c r="C20" s="175">
        <v>0.30183227407588997</v>
      </c>
      <c r="D20" s="176">
        <v>0.76773535714285712</v>
      </c>
      <c r="E20" s="176">
        <v>1.2795589285714286</v>
      </c>
      <c r="F20" s="176">
        <v>1.7913824999999999</v>
      </c>
      <c r="G20" s="176">
        <v>2.3032060714285714</v>
      </c>
      <c r="H20" s="177">
        <v>2.5591178571428572</v>
      </c>
      <c r="I20" s="175">
        <v>0.24702155387237903</v>
      </c>
      <c r="J20" s="176">
        <v>0.65502269670195035</v>
      </c>
      <c r="K20" s="176">
        <v>1.0917044945032508</v>
      </c>
      <c r="L20" s="176">
        <v>1.5283862923045508</v>
      </c>
      <c r="M20" s="176">
        <v>1.9650680901058513</v>
      </c>
      <c r="N20" s="177">
        <v>2.1834089890065016</v>
      </c>
      <c r="O20" s="175">
        <v>0.19489434118333226</v>
      </c>
      <c r="P20" s="176">
        <v>0.54287477858060706</v>
      </c>
      <c r="Q20" s="176">
        <v>0.90479129763434518</v>
      </c>
      <c r="R20" s="176">
        <v>1.2667078166880832</v>
      </c>
      <c r="S20" s="176">
        <v>1.6286243357418213</v>
      </c>
      <c r="T20" s="178">
        <v>1.8095825952686904</v>
      </c>
      <c r="U20" s="179">
        <v>9.36</v>
      </c>
      <c r="V20" s="215">
        <v>89588.220847018718</v>
      </c>
      <c r="W20" s="215">
        <v>90679.076045143695</v>
      </c>
      <c r="X20" s="215">
        <v>98958.440167018693</v>
      </c>
      <c r="Y20" s="215">
        <v>93508.288392643706</v>
      </c>
      <c r="Z20" s="215">
        <v>103583.7486913937</v>
      </c>
      <c r="AD20" s="37"/>
      <c r="AE20" s="37"/>
      <c r="AF20" s="37"/>
    </row>
    <row r="21" spans="1:32" ht="13" x14ac:dyDescent="0.3">
      <c r="A21" s="92" t="s">
        <v>122</v>
      </c>
      <c r="B21" s="166">
        <v>1600</v>
      </c>
      <c r="C21" s="175">
        <v>0.32851796353259</v>
      </c>
      <c r="D21" s="176">
        <v>0.88039568571428573</v>
      </c>
      <c r="E21" s="176">
        <v>1.4673261428571429</v>
      </c>
      <c r="F21" s="176">
        <v>2.0542566</v>
      </c>
      <c r="G21" s="176">
        <v>2.6411870571428575</v>
      </c>
      <c r="H21" s="177">
        <v>2.9346522857142858</v>
      </c>
      <c r="I21" s="175">
        <v>0.26886130078457432</v>
      </c>
      <c r="J21" s="176">
        <v>0.75114315220215666</v>
      </c>
      <c r="K21" s="176">
        <v>1.2519052536702611</v>
      </c>
      <c r="L21" s="176">
        <v>1.7526673551383656</v>
      </c>
      <c r="M21" s="176">
        <v>2.2534294566064701</v>
      </c>
      <c r="N21" s="177">
        <v>2.5038105073405221</v>
      </c>
      <c r="O21" s="175">
        <v>0.21212540065704144</v>
      </c>
      <c r="P21" s="176">
        <v>0.62253823338831926</v>
      </c>
      <c r="Q21" s="176">
        <v>1.0375637223138654</v>
      </c>
      <c r="R21" s="176">
        <v>1.4525892112394114</v>
      </c>
      <c r="S21" s="176">
        <v>1.8676147001649579</v>
      </c>
      <c r="T21" s="178">
        <v>2.0751274446277308</v>
      </c>
      <c r="U21" s="179">
        <v>12.72</v>
      </c>
      <c r="V21" s="215">
        <v>91554.509441136324</v>
      </c>
      <c r="W21" s="215">
        <v>92718.088319136325</v>
      </c>
      <c r="X21" s="215">
        <v>101549.41004913632</v>
      </c>
      <c r="Y21" s="215">
        <v>95735.914823136322</v>
      </c>
      <c r="Z21" s="215">
        <v>106483.07247513633</v>
      </c>
      <c r="AD21" s="37"/>
      <c r="AE21" s="37"/>
      <c r="AF21" s="37"/>
    </row>
    <row r="22" spans="1:32" ht="13" x14ac:dyDescent="0.3">
      <c r="A22" s="92" t="s">
        <v>123</v>
      </c>
      <c r="B22" s="82">
        <v>1700</v>
      </c>
      <c r="C22" s="175">
        <v>0.35520365298929002</v>
      </c>
      <c r="D22" s="176">
        <v>0.94860681428571425</v>
      </c>
      <c r="E22" s="176">
        <v>1.5810113571428572</v>
      </c>
      <c r="F22" s="176">
        <v>2.2134158999999998</v>
      </c>
      <c r="G22" s="176">
        <v>2.8458204428571432</v>
      </c>
      <c r="H22" s="177">
        <v>3.1620227142857145</v>
      </c>
      <c r="I22" s="175">
        <v>0.29070104769676963</v>
      </c>
      <c r="J22" s="176">
        <v>0.80934007770030947</v>
      </c>
      <c r="K22" s="176">
        <v>1.3489001295005159</v>
      </c>
      <c r="L22" s="176">
        <v>1.8884601813007218</v>
      </c>
      <c r="M22" s="176">
        <v>2.4280202331009288</v>
      </c>
      <c r="N22" s="177">
        <v>2.6978002590010317</v>
      </c>
      <c r="O22" s="175">
        <v>0.22935646013075059</v>
      </c>
      <c r="P22" s="176">
        <v>0.67077113158094104</v>
      </c>
      <c r="Q22" s="176">
        <v>1.1179518859682351</v>
      </c>
      <c r="R22" s="176">
        <v>1.565132640355529</v>
      </c>
      <c r="S22" s="176">
        <v>2.0123133947428236</v>
      </c>
      <c r="T22" s="178">
        <v>2.2359037719364703</v>
      </c>
      <c r="U22" s="179">
        <v>12.6</v>
      </c>
      <c r="V22" s="215">
        <v>95584.758481105499</v>
      </c>
      <c r="W22" s="215">
        <v>96821.061038980479</v>
      </c>
      <c r="X22" s="215">
        <v>106204.3403771055</v>
      </c>
      <c r="Y22" s="215">
        <v>100027.50169948046</v>
      </c>
      <c r="Z22" s="215">
        <v>111446.35670473048</v>
      </c>
      <c r="AD22" s="37"/>
      <c r="AE22" s="37"/>
      <c r="AF22" s="37"/>
    </row>
    <row r="23" spans="1:32" ht="13" x14ac:dyDescent="0.3">
      <c r="A23" s="92" t="s">
        <v>124</v>
      </c>
      <c r="B23" s="166">
        <v>1800</v>
      </c>
      <c r="C23" s="175">
        <v>0.38188934244598999</v>
      </c>
      <c r="D23" s="176">
        <v>1.0175496428571429</v>
      </c>
      <c r="E23" s="176">
        <v>1.6959160714285717</v>
      </c>
      <c r="F23" s="176">
        <v>2.3742825000000001</v>
      </c>
      <c r="G23" s="176">
        <v>3.0526489285714291</v>
      </c>
      <c r="H23" s="177">
        <v>3.3918321428571434</v>
      </c>
      <c r="I23" s="175">
        <v>0.31254079460896489</v>
      </c>
      <c r="J23" s="176">
        <v>0.8681612809560485</v>
      </c>
      <c r="K23" s="176">
        <v>1.446935468260081</v>
      </c>
      <c r="L23" s="176">
        <v>2.0257096555641132</v>
      </c>
      <c r="M23" s="176">
        <v>2.604483842868146</v>
      </c>
      <c r="N23" s="177">
        <v>2.893870936520162</v>
      </c>
      <c r="O23" s="175">
        <v>0.24658751960445974</v>
      </c>
      <c r="P23" s="176">
        <v>0.71952142352362503</v>
      </c>
      <c r="Q23" s="176">
        <v>1.1992023725393752</v>
      </c>
      <c r="R23" s="176">
        <v>1.6788833215551251</v>
      </c>
      <c r="S23" s="176">
        <v>2.1585642705708756</v>
      </c>
      <c r="T23" s="178">
        <v>2.3984047450787505</v>
      </c>
      <c r="U23" s="179">
        <v>12.48</v>
      </c>
      <c r="V23" s="215">
        <v>101126.35091106308</v>
      </c>
      <c r="W23" s="215">
        <v>102435.37714881307</v>
      </c>
      <c r="X23" s="215">
        <v>112370.61409506308</v>
      </c>
      <c r="Y23" s="215">
        <v>105830.4319658131</v>
      </c>
      <c r="Z23" s="215">
        <v>117920.9843243131</v>
      </c>
      <c r="AD23" s="37"/>
      <c r="AE23" s="37"/>
      <c r="AF23" s="37"/>
    </row>
    <row r="24" spans="1:32" ht="13" x14ac:dyDescent="0.3">
      <c r="A24" s="92" t="s">
        <v>125</v>
      </c>
      <c r="B24" s="82">
        <v>1900</v>
      </c>
      <c r="C24" s="175">
        <v>0.40857503190269001</v>
      </c>
      <c r="D24" s="176">
        <v>1.0255983428571429</v>
      </c>
      <c r="E24" s="176">
        <v>1.7093305714285716</v>
      </c>
      <c r="F24" s="176">
        <v>2.3930628</v>
      </c>
      <c r="G24" s="176">
        <v>3.0767950285714289</v>
      </c>
      <c r="H24" s="177">
        <v>3.4186611428571432</v>
      </c>
      <c r="I24" s="175">
        <v>0.33438054152116015</v>
      </c>
      <c r="J24" s="176">
        <v>0.87502833628949728</v>
      </c>
      <c r="K24" s="176">
        <v>1.4583805604824955</v>
      </c>
      <c r="L24" s="176">
        <v>2.0417327846754936</v>
      </c>
      <c r="M24" s="176">
        <v>2.6250850088684921</v>
      </c>
      <c r="N24" s="177">
        <v>2.9167611209649911</v>
      </c>
      <c r="O24" s="175">
        <v>0.26381857907816891</v>
      </c>
      <c r="P24" s="176">
        <v>0.72521275477430847</v>
      </c>
      <c r="Q24" s="176">
        <v>1.2086879246238476</v>
      </c>
      <c r="R24" s="176">
        <v>1.6921630944733865</v>
      </c>
      <c r="S24" s="176">
        <v>2.1756382643229255</v>
      </c>
      <c r="T24" s="178">
        <v>2.4173758492476951</v>
      </c>
      <c r="U24" s="179">
        <v>12.48</v>
      </c>
      <c r="V24" s="215">
        <v>102869.02237094774</v>
      </c>
      <c r="W24" s="215">
        <v>104250.77228857274</v>
      </c>
      <c r="X24" s="215">
        <v>114737.96684294776</v>
      </c>
      <c r="Y24" s="215">
        <v>107834.44126207275</v>
      </c>
      <c r="Z24" s="215">
        <v>120596.69097382274</v>
      </c>
      <c r="AD24" s="37"/>
      <c r="AE24" s="37"/>
      <c r="AF24" s="37"/>
    </row>
    <row r="25" spans="1:32" ht="13" x14ac:dyDescent="0.3">
      <c r="A25" s="92" t="s">
        <v>126</v>
      </c>
      <c r="B25" s="166">
        <v>2000</v>
      </c>
      <c r="C25" s="175">
        <v>0.43526072135938998</v>
      </c>
      <c r="D25" s="176">
        <v>1.1380147714285713</v>
      </c>
      <c r="E25" s="176">
        <v>1.8966912857142857</v>
      </c>
      <c r="F25" s="176">
        <v>2.6553677999999996</v>
      </c>
      <c r="G25" s="176">
        <v>3.4140443142857144</v>
      </c>
      <c r="H25" s="177">
        <v>3.7933825714285714</v>
      </c>
      <c r="I25" s="175">
        <v>0.3562202884333554</v>
      </c>
      <c r="J25" s="176">
        <v>0.9709406992038413</v>
      </c>
      <c r="K25" s="176">
        <v>1.618234498673069</v>
      </c>
      <c r="L25" s="176">
        <v>2.2655282981422959</v>
      </c>
      <c r="M25" s="176">
        <v>2.912822097611524</v>
      </c>
      <c r="N25" s="177">
        <v>3.236468997346138</v>
      </c>
      <c r="O25" s="175">
        <v>0.28104963855187803</v>
      </c>
      <c r="P25" s="176">
        <v>0.80470374499866648</v>
      </c>
      <c r="Q25" s="176">
        <v>1.3411729083311108</v>
      </c>
      <c r="R25" s="176">
        <v>1.8776420716635549</v>
      </c>
      <c r="S25" s="176">
        <v>2.4141112349959997</v>
      </c>
      <c r="T25" s="178">
        <v>2.6823458166622216</v>
      </c>
      <c r="U25" s="179">
        <v>15.84</v>
      </c>
      <c r="V25" s="215">
        <v>117270.47987792941</v>
      </c>
      <c r="W25" s="215">
        <v>118724.95347542943</v>
      </c>
      <c r="X25" s="215">
        <v>129764.10563792942</v>
      </c>
      <c r="Y25" s="215">
        <v>122497.23660542941</v>
      </c>
      <c r="Z25" s="215">
        <v>135931.18367042943</v>
      </c>
      <c r="AD25" s="37"/>
      <c r="AE25" s="37"/>
      <c r="AF25" s="37"/>
    </row>
    <row r="26" spans="1:32" ht="13" x14ac:dyDescent="0.3">
      <c r="A26" s="92" t="s">
        <v>127</v>
      </c>
      <c r="B26" s="82">
        <v>2100</v>
      </c>
      <c r="C26" s="175">
        <v>0.46194641081609</v>
      </c>
      <c r="D26" s="176">
        <v>1.2069576</v>
      </c>
      <c r="E26" s="176">
        <v>2.0115959999999999</v>
      </c>
      <c r="F26" s="176">
        <v>2.8162343999999999</v>
      </c>
      <c r="G26" s="176">
        <v>3.6208727999999999</v>
      </c>
      <c r="H26" s="177">
        <v>4.0231919999999999</v>
      </c>
      <c r="I26" s="175">
        <v>0.37806003534555072</v>
      </c>
      <c r="J26" s="176">
        <v>1.0297619024595803</v>
      </c>
      <c r="K26" s="176">
        <v>1.7162698374326339</v>
      </c>
      <c r="L26" s="176">
        <v>2.4027777724056874</v>
      </c>
      <c r="M26" s="176">
        <v>3.0892857073787412</v>
      </c>
      <c r="N26" s="177">
        <v>3.4325396748652679</v>
      </c>
      <c r="O26" s="175">
        <v>0.29828069802558721</v>
      </c>
      <c r="P26" s="176">
        <v>0.85345403694135047</v>
      </c>
      <c r="Q26" s="176">
        <v>1.4224233949022509</v>
      </c>
      <c r="R26" s="176">
        <v>1.9913927528631512</v>
      </c>
      <c r="S26" s="176">
        <v>2.5603621108240513</v>
      </c>
      <c r="T26" s="178">
        <v>2.8448467898045018</v>
      </c>
      <c r="U26" s="179">
        <v>15.72</v>
      </c>
      <c r="V26" s="215">
        <v>121382.97889830609</v>
      </c>
      <c r="W26" s="215">
        <v>122910.17617568106</v>
      </c>
      <c r="X26" s="215">
        <v>134501.28594630607</v>
      </c>
      <c r="Y26" s="215">
        <v>126871.07346218107</v>
      </c>
      <c r="Z26" s="215">
        <v>140976.71788043107</v>
      </c>
      <c r="AD26" s="37"/>
      <c r="AE26" s="37"/>
      <c r="AF26" s="37"/>
    </row>
    <row r="27" spans="1:32" ht="13" x14ac:dyDescent="0.3">
      <c r="A27" s="92" t="s">
        <v>128</v>
      </c>
      <c r="B27" s="166">
        <v>2200</v>
      </c>
      <c r="C27" s="175">
        <v>0.48863210027278903</v>
      </c>
      <c r="D27" s="176">
        <v>1.2754126285714285</v>
      </c>
      <c r="E27" s="176">
        <v>2.1256877142857142</v>
      </c>
      <c r="F27" s="176">
        <v>2.9759627999999996</v>
      </c>
      <c r="G27" s="176">
        <v>3.8262378857142858</v>
      </c>
      <c r="H27" s="177">
        <v>4.2513754285714285</v>
      </c>
      <c r="I27" s="175">
        <v>0.3998997822577452</v>
      </c>
      <c r="J27" s="176">
        <v>1.0881669205435953</v>
      </c>
      <c r="K27" s="176">
        <v>1.8136115342393255</v>
      </c>
      <c r="L27" s="176">
        <v>2.5390561479350553</v>
      </c>
      <c r="M27" s="176">
        <v>3.264500761630786</v>
      </c>
      <c r="N27" s="177">
        <v>3.6272230684786511</v>
      </c>
      <c r="O27" s="175">
        <v>0.31551175749929572</v>
      </c>
      <c r="P27" s="176">
        <v>0.90185939971732632</v>
      </c>
      <c r="Q27" s="176">
        <v>1.5030989995288773</v>
      </c>
      <c r="R27" s="176">
        <v>2.1043385993404282</v>
      </c>
      <c r="S27" s="176">
        <v>2.7055781991519794</v>
      </c>
      <c r="T27" s="178">
        <v>3.0061979990577545</v>
      </c>
      <c r="U27" s="179">
        <v>15.600000000000001</v>
      </c>
      <c r="V27" s="215">
        <v>127459.19620091266</v>
      </c>
      <c r="W27" s="215">
        <v>129059.11715816267</v>
      </c>
      <c r="X27" s="215">
        <v>141202.18453691265</v>
      </c>
      <c r="Y27" s="215">
        <v>133208.62860116267</v>
      </c>
      <c r="Z27" s="215">
        <v>147985.97037266265</v>
      </c>
      <c r="AD27" s="37"/>
      <c r="AE27" s="37"/>
      <c r="AF27" s="37"/>
    </row>
    <row r="28" spans="1:32" ht="13" x14ac:dyDescent="0.3">
      <c r="A28" s="92" t="s">
        <v>129</v>
      </c>
      <c r="B28" s="82">
        <v>2300</v>
      </c>
      <c r="C28" s="175">
        <v>0.51531778972948905</v>
      </c>
      <c r="D28" s="176">
        <v>1.2832174285714284</v>
      </c>
      <c r="E28" s="176">
        <v>2.1386957142857139</v>
      </c>
      <c r="F28" s="176">
        <v>2.9941739999999992</v>
      </c>
      <c r="G28" s="176">
        <v>3.849652285714285</v>
      </c>
      <c r="H28" s="177">
        <v>4.2773914285714278</v>
      </c>
      <c r="I28" s="175">
        <v>0.42173952916994051</v>
      </c>
      <c r="J28" s="176">
        <v>1.0948258832911817</v>
      </c>
      <c r="K28" s="176">
        <v>1.8247098054853028</v>
      </c>
      <c r="L28" s="176">
        <v>2.5545937276794239</v>
      </c>
      <c r="M28" s="176">
        <v>3.2844776498735451</v>
      </c>
      <c r="N28" s="177">
        <v>3.6494196109706056</v>
      </c>
      <c r="O28" s="175">
        <v>0.3327428169730049</v>
      </c>
      <c r="P28" s="176">
        <v>0.90737826638465569</v>
      </c>
      <c r="Q28" s="176">
        <v>1.5122971106410927</v>
      </c>
      <c r="R28" s="176">
        <v>2.1172159548975298</v>
      </c>
      <c r="S28" s="176">
        <v>2.7221347991539671</v>
      </c>
      <c r="T28" s="178">
        <v>3.0245942212821855</v>
      </c>
      <c r="U28" s="179">
        <v>15.600000000000001</v>
      </c>
      <c r="V28" s="215">
        <v>131101.3281458338</v>
      </c>
      <c r="W28" s="215">
        <v>132773.97278295879</v>
      </c>
      <c r="X28" s="215">
        <v>145468.99776983378</v>
      </c>
      <c r="Y28" s="215">
        <v>137112.09838245879</v>
      </c>
      <c r="Z28" s="215">
        <v>152561.1375072088</v>
      </c>
      <c r="AD28" s="37"/>
      <c r="AE28" s="37"/>
      <c r="AF28" s="37"/>
    </row>
    <row r="29" spans="1:32" ht="13" x14ac:dyDescent="0.3">
      <c r="A29" s="92" t="s">
        <v>130</v>
      </c>
      <c r="B29" s="166">
        <v>2400</v>
      </c>
      <c r="C29" s="175">
        <v>0.54200347918618896</v>
      </c>
      <c r="D29" s="176">
        <v>1.396365557142857</v>
      </c>
      <c r="E29" s="176">
        <v>2.3272759285714284</v>
      </c>
      <c r="F29" s="176">
        <v>3.2581862999999998</v>
      </c>
      <c r="G29" s="176">
        <v>4.1890966714285716</v>
      </c>
      <c r="H29" s="177">
        <v>4.6545518571428568</v>
      </c>
      <c r="I29" s="175">
        <v>0.44357927608213571</v>
      </c>
      <c r="J29" s="176">
        <v>1.1913625239631123</v>
      </c>
      <c r="K29" s="176">
        <v>1.9856042066051871</v>
      </c>
      <c r="L29" s="176">
        <v>2.7798458892472619</v>
      </c>
      <c r="M29" s="176">
        <v>3.5740875718893372</v>
      </c>
      <c r="N29" s="177">
        <v>3.9712084132103742</v>
      </c>
      <c r="O29" s="175">
        <v>0.34997387644671402</v>
      </c>
      <c r="P29" s="176">
        <v>0.98738665035907591</v>
      </c>
      <c r="Q29" s="176">
        <v>1.6456444172651266</v>
      </c>
      <c r="R29" s="176">
        <v>2.3039021841711773</v>
      </c>
      <c r="S29" s="176">
        <v>2.9621599510772283</v>
      </c>
      <c r="T29" s="178">
        <v>3.2912888345302531</v>
      </c>
      <c r="U29" s="179">
        <v>18.96</v>
      </c>
      <c r="V29" s="215">
        <v>132736.04650643354</v>
      </c>
      <c r="W29" s="215">
        <v>134481.41482343353</v>
      </c>
      <c r="X29" s="215">
        <v>147728.39741843351</v>
      </c>
      <c r="Y29" s="215">
        <v>139008.1545794335</v>
      </c>
      <c r="Z29" s="215">
        <v>155128.89105743353</v>
      </c>
      <c r="AD29" s="37"/>
      <c r="AE29" s="37"/>
      <c r="AF29" s="37"/>
    </row>
    <row r="30" spans="1:32" ht="13" x14ac:dyDescent="0.3">
      <c r="A30" s="92" t="s">
        <v>131</v>
      </c>
      <c r="B30" s="82">
        <v>2500</v>
      </c>
      <c r="C30" s="175">
        <v>0.56868916864288899</v>
      </c>
      <c r="D30" s="176">
        <v>1.4648205857142858</v>
      </c>
      <c r="E30" s="176">
        <v>2.4413676428571431</v>
      </c>
      <c r="F30" s="176">
        <v>3.4179147000000003</v>
      </c>
      <c r="G30" s="176">
        <v>4.3944617571428575</v>
      </c>
      <c r="H30" s="177">
        <v>4.8827352857142863</v>
      </c>
      <c r="I30" s="175">
        <v>0.46541902299433097</v>
      </c>
      <c r="J30" s="176">
        <v>1.2497675420471273</v>
      </c>
      <c r="K30" s="176">
        <v>2.0829459034118791</v>
      </c>
      <c r="L30" s="176">
        <v>2.9161242647766303</v>
      </c>
      <c r="M30" s="176">
        <v>3.749302626141382</v>
      </c>
      <c r="N30" s="177">
        <v>4.1658918068237583</v>
      </c>
      <c r="O30" s="175">
        <v>0.36720493592042319</v>
      </c>
      <c r="P30" s="176">
        <v>1.035792013135052</v>
      </c>
      <c r="Q30" s="176">
        <v>1.7263200218917534</v>
      </c>
      <c r="R30" s="176">
        <v>2.4168480306484548</v>
      </c>
      <c r="S30" s="176">
        <v>3.1073760394051559</v>
      </c>
      <c r="T30" s="178">
        <v>3.4526400437835068</v>
      </c>
      <c r="U30" s="179">
        <v>18.840000000000003</v>
      </c>
      <c r="V30" s="215">
        <v>147170.91806795576</v>
      </c>
      <c r="W30" s="215">
        <v>148989.0100648308</v>
      </c>
      <c r="X30" s="215">
        <v>162787.95026795578</v>
      </c>
      <c r="Y30" s="215">
        <v>153704.36397733077</v>
      </c>
      <c r="Z30" s="215">
        <v>170496.79780858074</v>
      </c>
      <c r="AD30" s="37"/>
      <c r="AE30" s="37"/>
      <c r="AF30" s="37"/>
    </row>
    <row r="31" spans="1:32" ht="13" x14ac:dyDescent="0.3">
      <c r="A31" s="92" t="s">
        <v>132</v>
      </c>
      <c r="B31" s="166">
        <v>2600</v>
      </c>
      <c r="C31" s="175">
        <v>0.59537485809958901</v>
      </c>
      <c r="D31" s="176">
        <v>1.5330317142857142</v>
      </c>
      <c r="E31" s="176">
        <v>2.555052857142857</v>
      </c>
      <c r="F31" s="176">
        <v>3.5770739999999996</v>
      </c>
      <c r="G31" s="176">
        <v>4.5990951428571432</v>
      </c>
      <c r="H31" s="177">
        <v>5.110105714285714</v>
      </c>
      <c r="I31" s="175">
        <v>0.48725876990652628</v>
      </c>
      <c r="J31" s="176">
        <v>1.30796446754528</v>
      </c>
      <c r="K31" s="176">
        <v>2.1799407792421333</v>
      </c>
      <c r="L31" s="176">
        <v>3.0519170909389866</v>
      </c>
      <c r="M31" s="176">
        <v>3.9238934026358403</v>
      </c>
      <c r="N31" s="177">
        <v>4.3598815584842665</v>
      </c>
      <c r="O31" s="175">
        <v>0.38443599539413237</v>
      </c>
      <c r="P31" s="176">
        <v>1.0840249113276736</v>
      </c>
      <c r="Q31" s="176">
        <v>1.8067081855461229</v>
      </c>
      <c r="R31" s="176">
        <v>2.5293914597645717</v>
      </c>
      <c r="S31" s="176">
        <v>3.2520747339830214</v>
      </c>
      <c r="T31" s="178">
        <v>3.6134163710922458</v>
      </c>
      <c r="U31" s="179">
        <v>18.72</v>
      </c>
      <c r="V31" s="215">
        <v>151031.52652333438</v>
      </c>
      <c r="W31" s="215">
        <v>152922.34220008436</v>
      </c>
      <c r="X31" s="215">
        <v>167273.24001133442</v>
      </c>
      <c r="Y31" s="215">
        <v>157826.31026908438</v>
      </c>
      <c r="Z31" s="215">
        <v>175290.44145358438</v>
      </c>
      <c r="AD31" s="37"/>
      <c r="AE31" s="37"/>
      <c r="AF31" s="37"/>
    </row>
    <row r="32" spans="1:32" ht="13" x14ac:dyDescent="0.3">
      <c r="A32" s="92" t="s">
        <v>133</v>
      </c>
      <c r="B32" s="82">
        <v>2700</v>
      </c>
      <c r="C32" s="175">
        <v>0.62206054755628903</v>
      </c>
      <c r="D32" s="176">
        <v>1.6461798428571428</v>
      </c>
      <c r="E32" s="176">
        <v>2.7436330714285715</v>
      </c>
      <c r="F32" s="176">
        <v>3.8410862999999997</v>
      </c>
      <c r="G32" s="176">
        <v>4.9385395285714289</v>
      </c>
      <c r="H32" s="177">
        <v>5.487266142857143</v>
      </c>
      <c r="I32" s="175">
        <v>0.50909851681872154</v>
      </c>
      <c r="J32" s="176">
        <v>1.4045011082172103</v>
      </c>
      <c r="K32" s="176">
        <v>2.3408351803620175</v>
      </c>
      <c r="L32" s="176">
        <v>3.2771692525068241</v>
      </c>
      <c r="M32" s="176">
        <v>4.2135033246516311</v>
      </c>
      <c r="N32" s="177">
        <v>4.6816703607240351</v>
      </c>
      <c r="O32" s="175">
        <v>0.40166705486784154</v>
      </c>
      <c r="P32" s="176">
        <v>1.164033295302094</v>
      </c>
      <c r="Q32" s="176">
        <v>1.9400554921701567</v>
      </c>
      <c r="R32" s="176">
        <v>2.7160776890382192</v>
      </c>
      <c r="S32" s="176">
        <v>3.4920998859062822</v>
      </c>
      <c r="T32" s="178">
        <v>3.8801109843403134</v>
      </c>
      <c r="U32" s="179">
        <v>22.080000000000002</v>
      </c>
      <c r="V32" s="215">
        <v>156686.21267635236</v>
      </c>
      <c r="W32" s="215">
        <v>158649.75203297735</v>
      </c>
      <c r="X32" s="215">
        <v>173552.60745235236</v>
      </c>
      <c r="Y32" s="215">
        <v>163742.33425847732</v>
      </c>
      <c r="Z32" s="215">
        <v>181878.16279622732</v>
      </c>
      <c r="AD32" s="37"/>
      <c r="AE32" s="37"/>
      <c r="AF32" s="37"/>
    </row>
    <row r="33" spans="1:32" ht="13" x14ac:dyDescent="0.3">
      <c r="A33" s="92" t="s">
        <v>134</v>
      </c>
      <c r="B33" s="166">
        <v>2800</v>
      </c>
      <c r="C33" s="175">
        <v>0.64874623701298895</v>
      </c>
      <c r="D33" s="176">
        <v>1.7146348714285715</v>
      </c>
      <c r="E33" s="176">
        <v>2.8577247857142858</v>
      </c>
      <c r="F33" s="176">
        <v>4.0008147000000003</v>
      </c>
      <c r="G33" s="176">
        <v>5.1439046142857148</v>
      </c>
      <c r="H33" s="177">
        <v>5.7154495714285716</v>
      </c>
      <c r="I33" s="175">
        <v>0.53093826373091679</v>
      </c>
      <c r="J33" s="176">
        <v>1.4629061263012253</v>
      </c>
      <c r="K33" s="176">
        <v>2.4381768771687091</v>
      </c>
      <c r="L33" s="176">
        <v>3.4134476280361925</v>
      </c>
      <c r="M33" s="176">
        <v>4.3887183789036763</v>
      </c>
      <c r="N33" s="177">
        <v>4.8763537543374182</v>
      </c>
      <c r="O33" s="175">
        <v>0.41889811434155061</v>
      </c>
      <c r="P33" s="176">
        <v>1.2124386580780699</v>
      </c>
      <c r="Q33" s="176">
        <v>2.0207310967967831</v>
      </c>
      <c r="R33" s="176">
        <v>2.8290235355154967</v>
      </c>
      <c r="S33" s="176">
        <v>3.6373159742342098</v>
      </c>
      <c r="T33" s="178">
        <v>4.0414621935935662</v>
      </c>
      <c r="U33" s="179">
        <v>21.96</v>
      </c>
      <c r="V33" s="215">
        <v>160186.97746744798</v>
      </c>
      <c r="W33" s="215">
        <v>162223.24050394801</v>
      </c>
      <c r="X33" s="215">
        <v>177678.05353144801</v>
      </c>
      <c r="Y33" s="215">
        <v>167504.43688594806</v>
      </c>
      <c r="Z33" s="215">
        <v>186311.962776948</v>
      </c>
      <c r="AD33" s="37"/>
      <c r="AE33" s="37"/>
      <c r="AF33" s="37"/>
    </row>
    <row r="34" spans="1:32" ht="13" x14ac:dyDescent="0.3">
      <c r="A34" s="92" t="s">
        <v>135</v>
      </c>
      <c r="B34" s="82">
        <v>2900</v>
      </c>
      <c r="C34" s="175">
        <v>0.67543192646968797</v>
      </c>
      <c r="D34" s="176">
        <v>1.7828459999999999</v>
      </c>
      <c r="E34" s="176">
        <v>2.9714100000000001</v>
      </c>
      <c r="F34" s="176">
        <v>4.1599740000000001</v>
      </c>
      <c r="G34" s="176">
        <v>5.3485380000000005</v>
      </c>
      <c r="H34" s="177">
        <v>5.9428200000000002</v>
      </c>
      <c r="I34" s="175">
        <v>0.55277801064311127</v>
      </c>
      <c r="J34" s="176">
        <v>1.521103051799378</v>
      </c>
      <c r="K34" s="176">
        <v>2.5351717529989637</v>
      </c>
      <c r="L34" s="176">
        <v>3.5492404541985492</v>
      </c>
      <c r="M34" s="176">
        <v>4.5633091553981346</v>
      </c>
      <c r="N34" s="177">
        <v>5.0703435059979274</v>
      </c>
      <c r="O34" s="175">
        <v>0.43612917381525917</v>
      </c>
      <c r="P34" s="176">
        <v>1.2606715562706916</v>
      </c>
      <c r="Q34" s="176">
        <v>2.1011192604511528</v>
      </c>
      <c r="R34" s="176">
        <v>2.941566964631614</v>
      </c>
      <c r="S34" s="176">
        <v>3.7820146688120753</v>
      </c>
      <c r="T34" s="178">
        <v>4.2022385209023057</v>
      </c>
      <c r="U34" s="179">
        <v>21.84</v>
      </c>
      <c r="V34" s="215">
        <v>161150.8444253488</v>
      </c>
      <c r="W34" s="215">
        <v>163259.83114172384</v>
      </c>
      <c r="X34" s="215">
        <v>179266.60177734884</v>
      </c>
      <c r="Y34" s="215">
        <v>168729.64168022378</v>
      </c>
      <c r="Z34" s="215">
        <v>188208.8649244738</v>
      </c>
      <c r="AD34" s="37"/>
      <c r="AE34" s="37"/>
      <c r="AF34" s="37"/>
    </row>
    <row r="35" spans="1:32" ht="13" x14ac:dyDescent="0.3">
      <c r="A35" s="92" t="s">
        <v>136</v>
      </c>
      <c r="B35" s="166">
        <v>3000</v>
      </c>
      <c r="C35" s="175">
        <v>0.70211761592638799</v>
      </c>
      <c r="D35" s="176">
        <v>1.7913825000000001</v>
      </c>
      <c r="E35" s="176">
        <v>2.9856375000000002</v>
      </c>
      <c r="F35" s="176">
        <v>4.1798925000000002</v>
      </c>
      <c r="G35" s="176">
        <v>5.3741475000000003</v>
      </c>
      <c r="H35" s="177">
        <v>5.9712750000000003</v>
      </c>
      <c r="I35" s="175">
        <v>0.57461775755530653</v>
      </c>
      <c r="J35" s="176">
        <v>1.528386292304551</v>
      </c>
      <c r="K35" s="176">
        <v>2.5473104871742516</v>
      </c>
      <c r="L35" s="176">
        <v>3.5662346820439526</v>
      </c>
      <c r="M35" s="176">
        <v>4.5851588769136535</v>
      </c>
      <c r="N35" s="177">
        <v>5.0946209743485031</v>
      </c>
      <c r="O35" s="175">
        <v>0.4533602332889683</v>
      </c>
      <c r="P35" s="176">
        <v>1.2667078166880832</v>
      </c>
      <c r="Q35" s="176">
        <v>2.1111796944801386</v>
      </c>
      <c r="R35" s="176">
        <v>2.9556515722721945</v>
      </c>
      <c r="S35" s="176">
        <v>3.80012345006425</v>
      </c>
      <c r="T35" s="178">
        <v>4.2223593889602773</v>
      </c>
      <c r="U35" s="179">
        <v>21.84</v>
      </c>
      <c r="V35" s="215">
        <v>162168.687932892</v>
      </c>
      <c r="W35" s="215">
        <v>164350.39832914204</v>
      </c>
      <c r="X35" s="215">
        <v>180909.12657289201</v>
      </c>
      <c r="Y35" s="215">
        <v>170008.82302414204</v>
      </c>
      <c r="Z35" s="215">
        <v>190159.74362164206</v>
      </c>
      <c r="AD35" s="37"/>
      <c r="AE35" s="37"/>
      <c r="AF35" s="37"/>
    </row>
    <row r="36" spans="1:32" ht="13" x14ac:dyDescent="0.3">
      <c r="A36" s="92" t="s">
        <v>137</v>
      </c>
      <c r="B36" s="82" t="s">
        <v>30</v>
      </c>
      <c r="C36" s="175">
        <v>0.72880330538308802</v>
      </c>
      <c r="D36" s="176">
        <v>1.9040428285714284</v>
      </c>
      <c r="E36" s="176">
        <v>3.1734047142857142</v>
      </c>
      <c r="F36" s="176">
        <v>4.4427665999999997</v>
      </c>
      <c r="G36" s="176">
        <v>5.7121284857142856</v>
      </c>
      <c r="H36" s="177">
        <v>6.3468094285714285</v>
      </c>
      <c r="I36" s="175">
        <v>0.5964575044675019</v>
      </c>
      <c r="J36" s="180">
        <v>1.624506747804757</v>
      </c>
      <c r="K36" s="180">
        <v>2.7075112463412618</v>
      </c>
      <c r="L36" s="180">
        <v>3.7905157448777667</v>
      </c>
      <c r="M36" s="180">
        <v>4.8735202434142719</v>
      </c>
      <c r="N36" s="181">
        <v>5.4150224926825237</v>
      </c>
      <c r="O36" s="175">
        <v>0.47059129276267747</v>
      </c>
      <c r="P36" s="176">
        <v>1.3463712714957952</v>
      </c>
      <c r="Q36" s="176">
        <v>2.2439521191596588</v>
      </c>
      <c r="R36" s="176">
        <v>3.1415329668235223</v>
      </c>
      <c r="S36" s="176">
        <v>4.0391138144873864</v>
      </c>
      <c r="T36" s="178">
        <v>4.4879042383193175</v>
      </c>
      <c r="U36" s="179">
        <v>25.2</v>
      </c>
      <c r="V36" s="215">
        <v>183803.00309196123</v>
      </c>
      <c r="W36" s="215">
        <v>186057.43716808624</v>
      </c>
      <c r="X36" s="215">
        <v>203168.12301996126</v>
      </c>
      <c r="Y36" s="215">
        <v>191904.47601958626</v>
      </c>
      <c r="Z36" s="215">
        <v>212727.09397033628</v>
      </c>
      <c r="AD36" s="37"/>
      <c r="AE36" s="37"/>
      <c r="AF36" s="37"/>
    </row>
    <row r="37" spans="1:32" ht="13" x14ac:dyDescent="0.3">
      <c r="A37" s="92" t="s">
        <v>138</v>
      </c>
      <c r="B37" s="82" t="s">
        <v>31</v>
      </c>
      <c r="C37" s="182">
        <f t="shared" ref="C37:H37" si="0">C21*2</f>
        <v>0.65703592706517999</v>
      </c>
      <c r="D37" s="183">
        <f t="shared" si="0"/>
        <v>1.7607913714285715</v>
      </c>
      <c r="E37" s="183">
        <f t="shared" si="0"/>
        <v>2.9346522857142858</v>
      </c>
      <c r="F37" s="183">
        <f t="shared" si="0"/>
        <v>4.1085132</v>
      </c>
      <c r="G37" s="183">
        <f t="shared" si="0"/>
        <v>5.282374114285715</v>
      </c>
      <c r="H37" s="184">
        <f t="shared" si="0"/>
        <v>5.8693045714285716</v>
      </c>
      <c r="I37" s="182">
        <v>0.53772260156914864</v>
      </c>
      <c r="J37" s="183">
        <v>1.5022863044043133</v>
      </c>
      <c r="K37" s="183">
        <v>2.5038105073405221</v>
      </c>
      <c r="L37" s="183">
        <v>3.5053347102767312</v>
      </c>
      <c r="M37" s="183">
        <v>4.5068589132129402</v>
      </c>
      <c r="N37" s="184">
        <v>5.0076210146810443</v>
      </c>
      <c r="O37" s="182">
        <v>0.42425080131408288</v>
      </c>
      <c r="P37" s="183">
        <v>1.2450764667766385</v>
      </c>
      <c r="Q37" s="183">
        <v>2.0751274446277308</v>
      </c>
      <c r="R37" s="183">
        <v>2.9051784224788229</v>
      </c>
      <c r="S37" s="183">
        <v>3.7352294003299158</v>
      </c>
      <c r="T37" s="185">
        <v>4.1502548892554616</v>
      </c>
      <c r="U37" s="186">
        <f>U21*2</f>
        <v>25.44</v>
      </c>
      <c r="V37" s="215">
        <v>185761.5807504156</v>
      </c>
      <c r="W37" s="215">
        <v>188088.73850641563</v>
      </c>
      <c r="X37" s="215">
        <v>205751.38196641559</v>
      </c>
      <c r="Y37" s="215">
        <v>194124.39151441562</v>
      </c>
      <c r="Z37" s="215">
        <v>215618.70681841564</v>
      </c>
      <c r="AD37" s="37"/>
      <c r="AE37" s="37"/>
      <c r="AF37" s="37"/>
    </row>
    <row r="38" spans="1:32" ht="13" x14ac:dyDescent="0.3">
      <c r="A38" s="92" t="s">
        <v>139</v>
      </c>
      <c r="B38" s="82" t="s">
        <v>32</v>
      </c>
      <c r="C38" s="182">
        <f t="shared" ref="C38:H38" si="1">C21+C22</f>
        <v>0.68372161652188002</v>
      </c>
      <c r="D38" s="183">
        <f t="shared" si="1"/>
        <v>1.8290025000000001</v>
      </c>
      <c r="E38" s="183">
        <f t="shared" si="1"/>
        <v>3.0483375000000001</v>
      </c>
      <c r="F38" s="183">
        <f t="shared" si="1"/>
        <v>4.2676724999999998</v>
      </c>
      <c r="G38" s="183">
        <f t="shared" si="1"/>
        <v>5.4870075000000007</v>
      </c>
      <c r="H38" s="184">
        <f t="shared" si="1"/>
        <v>6.0966750000000003</v>
      </c>
      <c r="I38" s="182">
        <v>0.5595623484813439</v>
      </c>
      <c r="J38" s="183">
        <v>1.560483229902466</v>
      </c>
      <c r="K38" s="183">
        <v>2.6008053831707771</v>
      </c>
      <c r="L38" s="183">
        <v>3.6411275364390874</v>
      </c>
      <c r="M38" s="183">
        <v>4.6814496897073994</v>
      </c>
      <c r="N38" s="184">
        <v>5.2016107663415543</v>
      </c>
      <c r="O38" s="182">
        <v>0.44148186078779206</v>
      </c>
      <c r="P38" s="183">
        <v>1.2933093649692604</v>
      </c>
      <c r="Q38" s="183">
        <v>2.1555156082821005</v>
      </c>
      <c r="R38" s="183">
        <v>3.0177218515949402</v>
      </c>
      <c r="S38" s="183">
        <v>3.8799280949077817</v>
      </c>
      <c r="T38" s="185">
        <v>4.3110312165642011</v>
      </c>
      <c r="U38" s="179">
        <f>U21+U22</f>
        <v>25.32</v>
      </c>
      <c r="V38" s="215">
        <v>189781.54854283383</v>
      </c>
      <c r="W38" s="215">
        <v>192181.42997870891</v>
      </c>
      <c r="X38" s="215">
        <v>210396.03104683378</v>
      </c>
      <c r="Y38" s="215">
        <v>198405.69714320882</v>
      </c>
      <c r="Z38" s="215">
        <v>220571.70980045886</v>
      </c>
      <c r="AD38" s="37"/>
      <c r="AE38" s="37"/>
      <c r="AF38" s="37"/>
    </row>
    <row r="39" spans="1:32" ht="13" x14ac:dyDescent="0.3">
      <c r="A39" s="92" t="s">
        <v>140</v>
      </c>
      <c r="B39" s="82" t="s">
        <v>33</v>
      </c>
      <c r="C39" s="182">
        <f t="shared" ref="C39:H39" si="2">C22*2</f>
        <v>0.71040730597858004</v>
      </c>
      <c r="D39" s="183">
        <f t="shared" si="2"/>
        <v>1.8972136285714285</v>
      </c>
      <c r="E39" s="183">
        <f t="shared" si="2"/>
        <v>3.1620227142857145</v>
      </c>
      <c r="F39" s="183">
        <f t="shared" si="2"/>
        <v>4.4268317999999995</v>
      </c>
      <c r="G39" s="183">
        <f t="shared" si="2"/>
        <v>5.6916408857142864</v>
      </c>
      <c r="H39" s="184">
        <f t="shared" si="2"/>
        <v>6.3240454285714289</v>
      </c>
      <c r="I39" s="182">
        <v>0.58140209539353926</v>
      </c>
      <c r="J39" s="183">
        <v>1.6186801554006189</v>
      </c>
      <c r="K39" s="183">
        <v>2.6978002590010317</v>
      </c>
      <c r="L39" s="183">
        <v>3.7769203626014436</v>
      </c>
      <c r="M39" s="183">
        <v>4.8560404662018577</v>
      </c>
      <c r="N39" s="184">
        <v>5.3956005180020634</v>
      </c>
      <c r="O39" s="182">
        <v>0.45871292026150118</v>
      </c>
      <c r="P39" s="183">
        <v>1.3415422631618821</v>
      </c>
      <c r="Q39" s="183">
        <v>2.2359037719364703</v>
      </c>
      <c r="R39" s="183">
        <v>3.130265280711058</v>
      </c>
      <c r="S39" s="183">
        <v>4.0246267894856471</v>
      </c>
      <c r="T39" s="185">
        <v>4.4718075438729405</v>
      </c>
      <c r="U39" s="179">
        <f>U22*2</f>
        <v>25.2</v>
      </c>
      <c r="V39" s="215">
        <v>193804.08664713977</v>
      </c>
      <c r="W39" s="215">
        <v>196276.69176288982</v>
      </c>
      <c r="X39" s="215">
        <v>215043.25043913981</v>
      </c>
      <c r="Y39" s="215">
        <v>202689.57308388979</v>
      </c>
      <c r="Z39" s="215">
        <v>225527.28309438977</v>
      </c>
      <c r="AD39" s="37"/>
      <c r="AE39" s="37"/>
      <c r="AF39" s="37"/>
    </row>
    <row r="40" spans="1:32" ht="13" x14ac:dyDescent="0.3">
      <c r="A40" s="92" t="s">
        <v>141</v>
      </c>
      <c r="B40" s="82" t="s">
        <v>34</v>
      </c>
      <c r="C40" s="182">
        <f t="shared" ref="C40:H40" si="3">C22+C23</f>
        <v>0.73709299543528006</v>
      </c>
      <c r="D40" s="183">
        <f t="shared" si="3"/>
        <v>1.9661564571428571</v>
      </c>
      <c r="E40" s="183">
        <f t="shared" si="3"/>
        <v>3.2769274285714287</v>
      </c>
      <c r="F40" s="183">
        <f t="shared" si="3"/>
        <v>4.5876983999999998</v>
      </c>
      <c r="G40" s="183">
        <f t="shared" si="3"/>
        <v>5.8984693714285719</v>
      </c>
      <c r="H40" s="184">
        <f t="shared" si="3"/>
        <v>6.5538548571428574</v>
      </c>
      <c r="I40" s="182">
        <v>0.60324184230573452</v>
      </c>
      <c r="J40" s="183">
        <v>1.6775013586563579</v>
      </c>
      <c r="K40" s="183">
        <v>2.7958355977605969</v>
      </c>
      <c r="L40" s="183">
        <v>3.914169836864835</v>
      </c>
      <c r="M40" s="183">
        <v>5.0325040759690749</v>
      </c>
      <c r="N40" s="184">
        <v>5.5916711955211937</v>
      </c>
      <c r="O40" s="182">
        <v>0.4759439797352103</v>
      </c>
      <c r="P40" s="183">
        <v>1.390292555104566</v>
      </c>
      <c r="Q40" s="183">
        <v>2.3171542585076104</v>
      </c>
      <c r="R40" s="183">
        <v>3.2440159619106543</v>
      </c>
      <c r="S40" s="183">
        <v>4.1708776653136992</v>
      </c>
      <c r="T40" s="185">
        <v>4.6343085170152207</v>
      </c>
      <c r="U40" s="179">
        <f>U22+U23</f>
        <v>25.08</v>
      </c>
      <c r="V40" s="215">
        <v>199337.96814143416</v>
      </c>
      <c r="W40" s="215">
        <v>201883.29693705917</v>
      </c>
      <c r="X40" s="215">
        <v>221201.81322143416</v>
      </c>
      <c r="Y40" s="215">
        <v>208484.79241455914</v>
      </c>
      <c r="Z40" s="215">
        <v>231994.19977830915</v>
      </c>
      <c r="AD40" s="37"/>
      <c r="AE40" s="37"/>
      <c r="AF40" s="37"/>
    </row>
    <row r="41" spans="1:32" ht="13" x14ac:dyDescent="0.3">
      <c r="A41" s="92" t="s">
        <v>142</v>
      </c>
      <c r="B41" s="82" t="s">
        <v>35</v>
      </c>
      <c r="C41" s="182">
        <f t="shared" ref="C41:H41" si="4">C23*2</f>
        <v>0.76377868489197998</v>
      </c>
      <c r="D41" s="183">
        <f t="shared" si="4"/>
        <v>2.0350992857142858</v>
      </c>
      <c r="E41" s="183">
        <f t="shared" si="4"/>
        <v>3.3918321428571434</v>
      </c>
      <c r="F41" s="183">
        <f t="shared" si="4"/>
        <v>4.7485650000000001</v>
      </c>
      <c r="G41" s="183">
        <f t="shared" si="4"/>
        <v>6.1052978571428582</v>
      </c>
      <c r="H41" s="184">
        <f t="shared" si="4"/>
        <v>6.7836642857142868</v>
      </c>
      <c r="I41" s="182">
        <v>0.62508158921792978</v>
      </c>
      <c r="J41" s="183">
        <v>1.736322561912097</v>
      </c>
      <c r="K41" s="183">
        <v>2.893870936520162</v>
      </c>
      <c r="L41" s="183">
        <v>4.0514193111282264</v>
      </c>
      <c r="M41" s="183">
        <v>5.2089676857362921</v>
      </c>
      <c r="N41" s="184">
        <v>5.7877418730403241</v>
      </c>
      <c r="O41" s="182">
        <v>0.49317503920891947</v>
      </c>
      <c r="P41" s="183">
        <v>1.4390428470472501</v>
      </c>
      <c r="Q41" s="183">
        <v>2.3984047450787505</v>
      </c>
      <c r="R41" s="183">
        <v>3.3577666431102502</v>
      </c>
      <c r="S41" s="183">
        <v>4.3171285411417513</v>
      </c>
      <c r="T41" s="185">
        <v>4.7968094901575009</v>
      </c>
      <c r="U41" s="179">
        <f>U23*2</f>
        <v>24.96</v>
      </c>
      <c r="V41" s="215">
        <v>204874.41994761632</v>
      </c>
      <c r="W41" s="215">
        <v>207492.47242311633</v>
      </c>
      <c r="X41" s="215">
        <v>227362.94631561637</v>
      </c>
      <c r="Y41" s="215">
        <v>214282.58205711635</v>
      </c>
      <c r="Z41" s="215">
        <v>238463.68677411636</v>
      </c>
      <c r="AD41" s="37"/>
      <c r="AE41" s="37"/>
      <c r="AF41" s="37"/>
    </row>
    <row r="42" spans="1:32" ht="13" x14ac:dyDescent="0.3">
      <c r="A42" s="92" t="s">
        <v>143</v>
      </c>
      <c r="B42" s="82" t="s">
        <v>36</v>
      </c>
      <c r="C42" s="182">
        <f t="shared" ref="C42:H42" si="5">C23+C24</f>
        <v>0.79046437434868</v>
      </c>
      <c r="D42" s="183">
        <f t="shared" si="5"/>
        <v>2.0431479857142856</v>
      </c>
      <c r="E42" s="183">
        <f t="shared" si="5"/>
        <v>3.4052466428571435</v>
      </c>
      <c r="F42" s="183">
        <f t="shared" si="5"/>
        <v>4.7673453000000006</v>
      </c>
      <c r="G42" s="183">
        <f t="shared" si="5"/>
        <v>6.1294439571428576</v>
      </c>
      <c r="H42" s="184">
        <f t="shared" si="5"/>
        <v>6.810493285714287</v>
      </c>
      <c r="I42" s="182">
        <v>0.64692133613012504</v>
      </c>
      <c r="J42" s="183">
        <v>1.7431896172455459</v>
      </c>
      <c r="K42" s="183">
        <v>2.9053160287425763</v>
      </c>
      <c r="L42" s="183">
        <v>4.0674424402396063</v>
      </c>
      <c r="M42" s="183">
        <v>5.2295688517366381</v>
      </c>
      <c r="N42" s="184">
        <v>5.8106320574851527</v>
      </c>
      <c r="O42" s="182">
        <v>0.51040609868262865</v>
      </c>
      <c r="P42" s="183">
        <v>1.4447341782979335</v>
      </c>
      <c r="Q42" s="183">
        <v>2.407890297163223</v>
      </c>
      <c r="R42" s="183">
        <v>3.3710464160285118</v>
      </c>
      <c r="S42" s="183">
        <v>4.3342025348938016</v>
      </c>
      <c r="T42" s="185">
        <v>4.815780594326446</v>
      </c>
      <c r="U42" s="179">
        <f>U23+U24</f>
        <v>24.96</v>
      </c>
      <c r="V42" s="215">
        <v>206609.38047183779</v>
      </c>
      <c r="W42" s="215">
        <v>209300.15662721274</v>
      </c>
      <c r="X42" s="215">
        <v>229722.58812783781</v>
      </c>
      <c r="Y42" s="215">
        <v>216278.88041771279</v>
      </c>
      <c r="Z42" s="215">
        <v>241131.68248796277</v>
      </c>
      <c r="AD42" s="37"/>
      <c r="AE42" s="37"/>
      <c r="AF42" s="37"/>
    </row>
    <row r="43" spans="1:32" ht="13" x14ac:dyDescent="0.3">
      <c r="A43" s="92" t="s">
        <v>144</v>
      </c>
      <c r="B43" s="82" t="s">
        <v>37</v>
      </c>
      <c r="C43" s="182">
        <f t="shared" ref="C43:H43" si="6">C24*2</f>
        <v>0.81715006380538002</v>
      </c>
      <c r="D43" s="183">
        <f t="shared" si="6"/>
        <v>2.0511966857142858</v>
      </c>
      <c r="E43" s="183">
        <f t="shared" si="6"/>
        <v>3.4186611428571432</v>
      </c>
      <c r="F43" s="183">
        <f t="shared" si="6"/>
        <v>4.7861256000000001</v>
      </c>
      <c r="G43" s="183">
        <f t="shared" si="6"/>
        <v>6.1535900571428579</v>
      </c>
      <c r="H43" s="184">
        <f t="shared" si="6"/>
        <v>6.8373222857142864</v>
      </c>
      <c r="I43" s="182">
        <v>0.66876108304232029</v>
      </c>
      <c r="J43" s="183">
        <v>1.7500566725789946</v>
      </c>
      <c r="K43" s="183">
        <v>2.9167611209649911</v>
      </c>
      <c r="L43" s="183">
        <v>4.0834655693509871</v>
      </c>
      <c r="M43" s="183">
        <v>5.2501700177369841</v>
      </c>
      <c r="N43" s="184">
        <v>5.8335222419299821</v>
      </c>
      <c r="O43" s="182">
        <v>0.52763715815633783</v>
      </c>
      <c r="P43" s="183">
        <v>1.4504255095486169</v>
      </c>
      <c r="Q43" s="183">
        <v>2.4173758492476951</v>
      </c>
      <c r="R43" s="183">
        <v>3.3843261889467731</v>
      </c>
      <c r="S43" s="183">
        <v>4.351276528645851</v>
      </c>
      <c r="T43" s="185">
        <v>4.8347516984953902</v>
      </c>
      <c r="U43" s="179">
        <f>U24*2</f>
        <v>24.96</v>
      </c>
      <c r="V43" s="215">
        <v>208344.34099605918</v>
      </c>
      <c r="W43" s="215">
        <v>211107.84083130921</v>
      </c>
      <c r="X43" s="215">
        <v>232082.22994005916</v>
      </c>
      <c r="Y43" s="215">
        <v>218275.17877830917</v>
      </c>
      <c r="Z43" s="215">
        <v>243799.67820180921</v>
      </c>
      <c r="AD43" s="37"/>
      <c r="AE43" s="37"/>
      <c r="AF43" s="37"/>
    </row>
    <row r="44" spans="1:32" ht="13" x14ac:dyDescent="0.3">
      <c r="A44" s="92" t="s">
        <v>145</v>
      </c>
      <c r="B44" s="82" t="s">
        <v>38</v>
      </c>
      <c r="C44" s="182">
        <f t="shared" ref="C44:H44" si="7">C24+C25</f>
        <v>0.84383575326207994</v>
      </c>
      <c r="D44" s="183">
        <f t="shared" si="7"/>
        <v>2.163613114285714</v>
      </c>
      <c r="E44" s="183">
        <f t="shared" si="7"/>
        <v>3.6060218571428573</v>
      </c>
      <c r="F44" s="183">
        <f t="shared" si="7"/>
        <v>5.0484305999999997</v>
      </c>
      <c r="G44" s="183">
        <f t="shared" si="7"/>
        <v>6.4908393428571429</v>
      </c>
      <c r="H44" s="184">
        <f t="shared" si="7"/>
        <v>7.2120437142857146</v>
      </c>
      <c r="I44" s="182">
        <v>0.69060082995451555</v>
      </c>
      <c r="J44" s="183">
        <v>1.8459690354933387</v>
      </c>
      <c r="K44" s="183">
        <v>3.0766150591555643</v>
      </c>
      <c r="L44" s="183">
        <v>4.3072610828177895</v>
      </c>
      <c r="M44" s="183">
        <v>5.5379071064800165</v>
      </c>
      <c r="N44" s="184">
        <v>6.1532301183111286</v>
      </c>
      <c r="O44" s="182">
        <v>0.544868217630047</v>
      </c>
      <c r="P44" s="183">
        <v>1.5299164997729751</v>
      </c>
      <c r="Q44" s="183">
        <v>2.5498608329549581</v>
      </c>
      <c r="R44" s="183">
        <v>3.5698051661369412</v>
      </c>
      <c r="S44" s="183">
        <v>4.5897494993189252</v>
      </c>
      <c r="T44" s="185">
        <v>5.0997216659099163</v>
      </c>
      <c r="U44" s="179">
        <f>U24+U25</f>
        <v>28.32</v>
      </c>
      <c r="V44" s="215">
        <v>222738.08756737766</v>
      </c>
      <c r="W44" s="215">
        <v>225574.31108250265</v>
      </c>
      <c r="X44" s="215">
        <v>247100.65779937766</v>
      </c>
      <c r="Y44" s="215">
        <v>232930.26318600267</v>
      </c>
      <c r="Z44" s="215">
        <v>259126.45996275262</v>
      </c>
      <c r="AD44" s="37"/>
      <c r="AE44" s="37"/>
      <c r="AF44" s="37"/>
    </row>
    <row r="45" spans="1:32" ht="13" x14ac:dyDescent="0.3">
      <c r="A45" s="92" t="s">
        <v>146</v>
      </c>
      <c r="B45" s="82" t="s">
        <v>39</v>
      </c>
      <c r="C45" s="182">
        <f t="shared" ref="C45:H45" si="8">C25*2</f>
        <v>0.87052144271877996</v>
      </c>
      <c r="D45" s="183">
        <f t="shared" si="8"/>
        <v>2.2760295428571427</v>
      </c>
      <c r="E45" s="183">
        <f t="shared" si="8"/>
        <v>3.7933825714285714</v>
      </c>
      <c r="F45" s="183">
        <f t="shared" si="8"/>
        <v>5.3107355999999992</v>
      </c>
      <c r="G45" s="183">
        <f t="shared" si="8"/>
        <v>6.8280886285714288</v>
      </c>
      <c r="H45" s="184">
        <f t="shared" si="8"/>
        <v>7.5867651428571428</v>
      </c>
      <c r="I45" s="182">
        <v>0.71244057686671081</v>
      </c>
      <c r="J45" s="183">
        <v>1.9418813984076826</v>
      </c>
      <c r="K45" s="183">
        <v>3.236468997346138</v>
      </c>
      <c r="L45" s="183">
        <v>4.5310565962845919</v>
      </c>
      <c r="M45" s="183">
        <v>5.825644195223048</v>
      </c>
      <c r="N45" s="184">
        <v>6.472937994692276</v>
      </c>
      <c r="O45" s="182">
        <v>0.56209927710375607</v>
      </c>
      <c r="P45" s="183">
        <v>1.609407489997333</v>
      </c>
      <c r="Q45" s="183">
        <v>2.6823458166622216</v>
      </c>
      <c r="R45" s="183">
        <v>3.7552841433271098</v>
      </c>
      <c r="S45" s="183">
        <v>4.8282224699919993</v>
      </c>
      <c r="T45" s="185">
        <v>5.3646916333244432</v>
      </c>
      <c r="U45" s="179">
        <f>U25*2</f>
        <v>31.68</v>
      </c>
      <c r="V45" s="215">
        <v>237129.26382680837</v>
      </c>
      <c r="W45" s="215">
        <v>240038.21102180835</v>
      </c>
      <c r="X45" s="215">
        <v>262116.51534680836</v>
      </c>
      <c r="Y45" s="215">
        <v>247582.77728180835</v>
      </c>
      <c r="Z45" s="215">
        <v>274450.67141180835</v>
      </c>
      <c r="AD45" s="37"/>
      <c r="AE45" s="37"/>
      <c r="AF45" s="37"/>
    </row>
    <row r="46" spans="1:32" ht="13" x14ac:dyDescent="0.3">
      <c r="A46" s="92" t="s">
        <v>147</v>
      </c>
      <c r="B46" s="82" t="s">
        <v>40</v>
      </c>
      <c r="C46" s="182">
        <f t="shared" ref="C46:H46" si="9">C25+C26</f>
        <v>0.89720713217547998</v>
      </c>
      <c r="D46" s="183">
        <f t="shared" si="9"/>
        <v>2.3449723714285713</v>
      </c>
      <c r="E46" s="183">
        <f t="shared" si="9"/>
        <v>3.9082872857142856</v>
      </c>
      <c r="F46" s="183">
        <f t="shared" si="9"/>
        <v>5.4716021999999995</v>
      </c>
      <c r="G46" s="183">
        <f t="shared" si="9"/>
        <v>7.0349171142857143</v>
      </c>
      <c r="H46" s="184">
        <f t="shared" si="9"/>
        <v>7.8165745714285713</v>
      </c>
      <c r="I46" s="182">
        <v>0.73428032377890617</v>
      </c>
      <c r="J46" s="183">
        <v>2.0007026016634217</v>
      </c>
      <c r="K46" s="183">
        <v>3.3345043361057032</v>
      </c>
      <c r="L46" s="183">
        <v>4.6683060705479829</v>
      </c>
      <c r="M46" s="183">
        <v>6.0021078049902652</v>
      </c>
      <c r="N46" s="184">
        <v>6.6690086722114064</v>
      </c>
      <c r="O46" s="182">
        <v>0.57933033657746524</v>
      </c>
      <c r="P46" s="183">
        <v>1.6581577819400168</v>
      </c>
      <c r="Q46" s="183">
        <v>2.7635963032333617</v>
      </c>
      <c r="R46" s="183">
        <v>3.8690348245267061</v>
      </c>
      <c r="S46" s="183">
        <v>4.9744733458200514</v>
      </c>
      <c r="T46" s="185">
        <v>5.5271926064667234</v>
      </c>
      <c r="U46" s="179">
        <f>U25+U26</f>
        <v>31.560000000000002</v>
      </c>
      <c r="V46" s="215">
        <v>241234.05191152188</v>
      </c>
      <c r="W46" s="215">
        <v>244215.72278639686</v>
      </c>
      <c r="X46" s="215">
        <v>266845.98471952189</v>
      </c>
      <c r="Y46" s="215">
        <v>251948.90320289688</v>
      </c>
      <c r="Z46" s="215">
        <v>279488.49468614685</v>
      </c>
      <c r="AD46" s="37"/>
      <c r="AE46" s="37"/>
      <c r="AF46" s="37"/>
    </row>
    <row r="47" spans="1:32" ht="13" x14ac:dyDescent="0.3">
      <c r="A47" s="92" t="s">
        <v>148</v>
      </c>
      <c r="B47" s="82" t="s">
        <v>41</v>
      </c>
      <c r="C47" s="182">
        <f t="shared" ref="C47:H47" si="10">C26*2</f>
        <v>0.92389282163218001</v>
      </c>
      <c r="D47" s="183">
        <f t="shared" si="10"/>
        <v>2.4139151999999999</v>
      </c>
      <c r="E47" s="183">
        <f t="shared" si="10"/>
        <v>4.0231919999999999</v>
      </c>
      <c r="F47" s="183">
        <f t="shared" si="10"/>
        <v>5.6324687999999998</v>
      </c>
      <c r="G47" s="183">
        <f t="shared" si="10"/>
        <v>7.2417455999999998</v>
      </c>
      <c r="H47" s="184">
        <f t="shared" si="10"/>
        <v>8.0463839999999998</v>
      </c>
      <c r="I47" s="182">
        <v>0.75612007069110143</v>
      </c>
      <c r="J47" s="183">
        <v>2.0595238049191606</v>
      </c>
      <c r="K47" s="183">
        <v>3.4325396748652679</v>
      </c>
      <c r="L47" s="183">
        <v>4.8055555448113747</v>
      </c>
      <c r="M47" s="183">
        <v>6.1785714147574824</v>
      </c>
      <c r="N47" s="184">
        <v>6.8650793497305358</v>
      </c>
      <c r="O47" s="182">
        <v>0.59656139605117442</v>
      </c>
      <c r="P47" s="183">
        <v>1.7069080738827009</v>
      </c>
      <c r="Q47" s="183">
        <v>2.8448467898045018</v>
      </c>
      <c r="R47" s="183">
        <v>3.9827855057263024</v>
      </c>
      <c r="S47" s="183">
        <v>5.1207242216481026</v>
      </c>
      <c r="T47" s="185">
        <v>5.6896935796090036</v>
      </c>
      <c r="U47" s="179">
        <f>U26*2</f>
        <v>31.44</v>
      </c>
      <c r="V47" s="215">
        <v>245336.26968434764</v>
      </c>
      <c r="W47" s="215">
        <v>248390.66423909762</v>
      </c>
      <c r="X47" s="215">
        <v>271572.88378034765</v>
      </c>
      <c r="Y47" s="215">
        <v>256312.45881209767</v>
      </c>
      <c r="Z47" s="215">
        <v>284523.74764859764</v>
      </c>
      <c r="AD47" s="37"/>
      <c r="AE47" s="37"/>
      <c r="AF47" s="37"/>
    </row>
    <row r="48" spans="1:32" ht="13" x14ac:dyDescent="0.3">
      <c r="A48" s="92" t="s">
        <v>149</v>
      </c>
      <c r="B48" s="82" t="s">
        <v>42</v>
      </c>
      <c r="C48" s="182">
        <f t="shared" ref="C48:H48" si="11">C26+C27</f>
        <v>0.95057851108887903</v>
      </c>
      <c r="D48" s="183">
        <f t="shared" si="11"/>
        <v>2.4823702285714284</v>
      </c>
      <c r="E48" s="183">
        <f t="shared" si="11"/>
        <v>4.1372837142857142</v>
      </c>
      <c r="F48" s="183">
        <f t="shared" si="11"/>
        <v>5.7921971999999995</v>
      </c>
      <c r="G48" s="183">
        <f t="shared" si="11"/>
        <v>7.4471106857142857</v>
      </c>
      <c r="H48" s="184">
        <f t="shared" si="11"/>
        <v>8.2745674285714284</v>
      </c>
      <c r="I48" s="182">
        <v>0.77795981760329591</v>
      </c>
      <c r="J48" s="183">
        <v>2.1179288230031759</v>
      </c>
      <c r="K48" s="183">
        <v>3.5298813716719595</v>
      </c>
      <c r="L48" s="183">
        <v>4.9418339203407431</v>
      </c>
      <c r="M48" s="183">
        <v>6.3537864690095276</v>
      </c>
      <c r="N48" s="184">
        <v>7.059762743343919</v>
      </c>
      <c r="O48" s="182">
        <v>0.61379245552488293</v>
      </c>
      <c r="P48" s="183">
        <v>1.7553134366586769</v>
      </c>
      <c r="Q48" s="183">
        <v>2.9255223944311282</v>
      </c>
      <c r="R48" s="183">
        <v>4.095731352203579</v>
      </c>
      <c r="S48" s="183">
        <v>5.2659403099760311</v>
      </c>
      <c r="T48" s="185">
        <v>5.8510447888622563</v>
      </c>
      <c r="U48" s="179">
        <f>U26+U27</f>
        <v>31.32</v>
      </c>
      <c r="V48" s="215">
        <v>251407.34636317875</v>
      </c>
      <c r="W48" s="215">
        <v>254534.46459780374</v>
      </c>
      <c r="X48" s="215">
        <v>278268.64174717874</v>
      </c>
      <c r="Y48" s="215">
        <v>262644.87332730368</v>
      </c>
      <c r="Z48" s="215">
        <v>291527.8595170537</v>
      </c>
      <c r="AD48" s="37"/>
      <c r="AE48" s="37"/>
      <c r="AF48" s="37"/>
    </row>
    <row r="49" spans="1:32" ht="13" x14ac:dyDescent="0.3">
      <c r="A49" s="92" t="s">
        <v>150</v>
      </c>
      <c r="B49" s="82" t="s">
        <v>43</v>
      </c>
      <c r="C49" s="182">
        <f t="shared" ref="C49:H49" si="12">C27*2</f>
        <v>0.97726420054557805</v>
      </c>
      <c r="D49" s="183">
        <f t="shared" si="12"/>
        <v>2.5508252571428569</v>
      </c>
      <c r="E49" s="183">
        <f t="shared" si="12"/>
        <v>4.2513754285714285</v>
      </c>
      <c r="F49" s="183">
        <f t="shared" si="12"/>
        <v>5.9519255999999992</v>
      </c>
      <c r="G49" s="183">
        <f t="shared" si="12"/>
        <v>7.6524757714285716</v>
      </c>
      <c r="H49" s="184">
        <f t="shared" si="12"/>
        <v>8.5027508571428569</v>
      </c>
      <c r="I49" s="182">
        <v>0.79979956451549039</v>
      </c>
      <c r="J49" s="183">
        <v>2.1763338410871906</v>
      </c>
      <c r="K49" s="183">
        <v>3.6272230684786511</v>
      </c>
      <c r="L49" s="183">
        <v>5.0781122958701106</v>
      </c>
      <c r="M49" s="183">
        <v>6.5290015232615719</v>
      </c>
      <c r="N49" s="184">
        <v>7.2544461369573021</v>
      </c>
      <c r="O49" s="182">
        <v>0.63102351499859144</v>
      </c>
      <c r="P49" s="183">
        <v>1.8037187994346526</v>
      </c>
      <c r="Q49" s="183">
        <v>3.0061979990577545</v>
      </c>
      <c r="R49" s="183">
        <v>4.2086771986808564</v>
      </c>
      <c r="S49" s="183">
        <v>5.4111563983039588</v>
      </c>
      <c r="T49" s="185">
        <v>6.0123959981155091</v>
      </c>
      <c r="U49" s="179">
        <f>U27*2</f>
        <v>31.200000000000003</v>
      </c>
      <c r="V49" s="215">
        <v>257475.85273012205</v>
      </c>
      <c r="W49" s="215">
        <v>260675.69464462213</v>
      </c>
      <c r="X49" s="215">
        <v>284961.82940212206</v>
      </c>
      <c r="Y49" s="215">
        <v>268974.71753062203</v>
      </c>
      <c r="Z49" s="215">
        <v>298529.40107362211</v>
      </c>
      <c r="AD49" s="37"/>
      <c r="AE49" s="37"/>
      <c r="AF49" s="37"/>
    </row>
    <row r="50" spans="1:32" ht="13" x14ac:dyDescent="0.3">
      <c r="A50" s="92" t="s">
        <v>151</v>
      </c>
      <c r="B50" s="82" t="s">
        <v>44</v>
      </c>
      <c r="C50" s="182">
        <f t="shared" ref="C50:H50" si="13">C27+C28</f>
        <v>1.0039498900022781</v>
      </c>
      <c r="D50" s="183">
        <f t="shared" si="13"/>
        <v>2.5586300571428566</v>
      </c>
      <c r="E50" s="183">
        <f t="shared" si="13"/>
        <v>4.2643834285714277</v>
      </c>
      <c r="F50" s="183">
        <f t="shared" si="13"/>
        <v>5.9701367999999988</v>
      </c>
      <c r="G50" s="183">
        <f t="shared" si="13"/>
        <v>7.6758901714285708</v>
      </c>
      <c r="H50" s="184">
        <f t="shared" si="13"/>
        <v>8.5287668571428554</v>
      </c>
      <c r="I50" s="182">
        <v>0.82163931142768565</v>
      </c>
      <c r="J50" s="183">
        <v>2.182992803834777</v>
      </c>
      <c r="K50" s="183">
        <v>3.6383213397246283</v>
      </c>
      <c r="L50" s="183">
        <v>5.0936498756144797</v>
      </c>
      <c r="M50" s="183">
        <v>6.548978411504331</v>
      </c>
      <c r="N50" s="184">
        <v>7.2766426794492567</v>
      </c>
      <c r="O50" s="182">
        <v>0.64825457447230062</v>
      </c>
      <c r="P50" s="183">
        <v>1.809237666101982</v>
      </c>
      <c r="Q50" s="183">
        <v>3.01539611016997</v>
      </c>
      <c r="R50" s="183">
        <v>4.221554554237958</v>
      </c>
      <c r="S50" s="183">
        <v>5.427712998305946</v>
      </c>
      <c r="T50" s="185">
        <v>6.03079222033994</v>
      </c>
      <c r="U50" s="179">
        <f>U27+U28</f>
        <v>31.200000000000003</v>
      </c>
      <c r="V50" s="215">
        <v>261110.27373938003</v>
      </c>
      <c r="W50" s="215">
        <v>264382.83933375502</v>
      </c>
      <c r="X50" s="215">
        <v>289220.93169937999</v>
      </c>
      <c r="Y50" s="215">
        <v>272870.47637625498</v>
      </c>
      <c r="Z50" s="215">
        <v>303096.857272505</v>
      </c>
      <c r="AD50" s="37"/>
      <c r="AE50" s="37"/>
      <c r="AF50" s="37"/>
    </row>
    <row r="51" spans="1:32" ht="13" x14ac:dyDescent="0.3">
      <c r="A51" s="92" t="s">
        <v>152</v>
      </c>
      <c r="B51" s="82" t="s">
        <v>45</v>
      </c>
      <c r="C51" s="182">
        <f t="shared" ref="C51:H51" si="14">C28*2</f>
        <v>1.0306355794589781</v>
      </c>
      <c r="D51" s="183">
        <f t="shared" si="14"/>
        <v>2.5664348571428568</v>
      </c>
      <c r="E51" s="183">
        <f t="shared" si="14"/>
        <v>4.2773914285714278</v>
      </c>
      <c r="F51" s="183">
        <f t="shared" si="14"/>
        <v>5.9883479999999984</v>
      </c>
      <c r="G51" s="183">
        <f t="shared" si="14"/>
        <v>7.6993045714285699</v>
      </c>
      <c r="H51" s="184">
        <f t="shared" si="14"/>
        <v>8.5547828571428557</v>
      </c>
      <c r="I51" s="182">
        <v>0.84347905833988102</v>
      </c>
      <c r="J51" s="183">
        <v>2.1896517665823634</v>
      </c>
      <c r="K51" s="183">
        <v>3.6494196109706056</v>
      </c>
      <c r="L51" s="183">
        <v>5.1091874553588479</v>
      </c>
      <c r="M51" s="183">
        <v>6.5689552997470901</v>
      </c>
      <c r="N51" s="184">
        <v>7.2988392219412113</v>
      </c>
      <c r="O51" s="182">
        <v>0.66548563394600979</v>
      </c>
      <c r="P51" s="183">
        <v>1.8147565327693114</v>
      </c>
      <c r="Q51" s="183">
        <v>3.0245942212821855</v>
      </c>
      <c r="R51" s="183">
        <v>4.2344319097950596</v>
      </c>
      <c r="S51" s="183">
        <v>5.4442695983079341</v>
      </c>
      <c r="T51" s="185">
        <v>6.0491884425643709</v>
      </c>
      <c r="U51" s="179">
        <f>U28*2</f>
        <v>31.200000000000003</v>
      </c>
      <c r="V51" s="215">
        <v>264744.69474863791</v>
      </c>
      <c r="W51" s="215">
        <v>268089.98402288789</v>
      </c>
      <c r="X51" s="215">
        <v>293480.03399663791</v>
      </c>
      <c r="Y51" s="215">
        <v>276766.23522188788</v>
      </c>
      <c r="Z51" s="215">
        <v>307664.3134713879</v>
      </c>
      <c r="AD51" s="37"/>
      <c r="AE51" s="37"/>
      <c r="AF51" s="37"/>
    </row>
    <row r="52" spans="1:32" ht="13" x14ac:dyDescent="0.3">
      <c r="A52" s="92" t="s">
        <v>153</v>
      </c>
      <c r="B52" s="82" t="s">
        <v>46</v>
      </c>
      <c r="C52" s="182">
        <f t="shared" ref="C52:H52" si="15">C28+C29</f>
        <v>1.0573212689156781</v>
      </c>
      <c r="D52" s="183">
        <f t="shared" si="15"/>
        <v>2.6795829857142852</v>
      </c>
      <c r="E52" s="183">
        <f t="shared" si="15"/>
        <v>4.4659716428571423</v>
      </c>
      <c r="F52" s="183">
        <f t="shared" si="15"/>
        <v>6.2523602999999994</v>
      </c>
      <c r="G52" s="183">
        <f t="shared" si="15"/>
        <v>8.0387489571428574</v>
      </c>
      <c r="H52" s="184">
        <f t="shared" si="15"/>
        <v>8.9319432857142846</v>
      </c>
      <c r="I52" s="182">
        <v>0.86531880525207616</v>
      </c>
      <c r="J52" s="183">
        <v>2.286188407254294</v>
      </c>
      <c r="K52" s="183">
        <v>3.8103140120904899</v>
      </c>
      <c r="L52" s="183">
        <v>5.3344396169266854</v>
      </c>
      <c r="M52" s="183">
        <v>6.8585652217628823</v>
      </c>
      <c r="N52" s="184">
        <v>7.6206280241809798</v>
      </c>
      <c r="O52" s="182">
        <v>0.68271669341971886</v>
      </c>
      <c r="P52" s="183">
        <v>1.8947649167437315</v>
      </c>
      <c r="Q52" s="183">
        <v>3.1579415279062193</v>
      </c>
      <c r="R52" s="183">
        <v>4.4211181390687067</v>
      </c>
      <c r="S52" s="183">
        <v>5.6842947502311958</v>
      </c>
      <c r="T52" s="185">
        <v>6.3158830558124386</v>
      </c>
      <c r="U52" s="179">
        <f>U28+U29</f>
        <v>34.56</v>
      </c>
      <c r="V52" s="215">
        <v>266369.13186168665</v>
      </c>
      <c r="W52" s="215">
        <v>269787.14481581165</v>
      </c>
      <c r="X52" s="215">
        <v>295729.15239768662</v>
      </c>
      <c r="Y52" s="215">
        <v>278652.01017131167</v>
      </c>
      <c r="Z52" s="215">
        <v>310221.78577406157</v>
      </c>
      <c r="AD52" s="37"/>
      <c r="AE52" s="37"/>
      <c r="AF52" s="37"/>
    </row>
    <row r="53" spans="1:32" ht="13" x14ac:dyDescent="0.3">
      <c r="A53" s="92" t="s">
        <v>154</v>
      </c>
      <c r="B53" s="82" t="s">
        <v>47</v>
      </c>
      <c r="C53" s="182">
        <f t="shared" ref="C53:H53" si="16">C29*2</f>
        <v>1.0840069583723779</v>
      </c>
      <c r="D53" s="183">
        <f t="shared" si="16"/>
        <v>2.7927311142857141</v>
      </c>
      <c r="E53" s="183">
        <f t="shared" si="16"/>
        <v>4.6545518571428568</v>
      </c>
      <c r="F53" s="183">
        <f t="shared" si="16"/>
        <v>6.5163725999999995</v>
      </c>
      <c r="G53" s="183">
        <f t="shared" si="16"/>
        <v>8.3781933428571431</v>
      </c>
      <c r="H53" s="184">
        <f t="shared" si="16"/>
        <v>9.3091037142857136</v>
      </c>
      <c r="I53" s="182">
        <v>0.88715855216427142</v>
      </c>
      <c r="J53" s="183">
        <v>2.3827250479262245</v>
      </c>
      <c r="K53" s="183">
        <v>3.9712084132103742</v>
      </c>
      <c r="L53" s="183">
        <v>5.5596917784945239</v>
      </c>
      <c r="M53" s="183">
        <v>7.1481751437786745</v>
      </c>
      <c r="N53" s="184">
        <v>7.9424168264207484</v>
      </c>
      <c r="O53" s="182">
        <v>0.69994775289342803</v>
      </c>
      <c r="P53" s="183">
        <v>1.9747733007181518</v>
      </c>
      <c r="Q53" s="183">
        <v>3.2912888345302531</v>
      </c>
      <c r="R53" s="183">
        <v>4.6078043683423546</v>
      </c>
      <c r="S53" s="183">
        <v>5.9243199021544566</v>
      </c>
      <c r="T53" s="185">
        <v>6.5825776690605062</v>
      </c>
      <c r="U53" s="179">
        <f>U29*2</f>
        <v>37.92</v>
      </c>
      <c r="V53" s="215">
        <v>267996.13928662334</v>
      </c>
      <c r="W53" s="215">
        <v>271486.87592062331</v>
      </c>
      <c r="X53" s="215">
        <v>297980.84111062327</v>
      </c>
      <c r="Y53" s="215">
        <v>280540.3554326233</v>
      </c>
      <c r="Z53" s="215">
        <v>312781.82838862331</v>
      </c>
      <c r="AD53" s="37"/>
      <c r="AE53" s="37"/>
      <c r="AF53" s="37"/>
    </row>
    <row r="54" spans="1:32" ht="13" x14ac:dyDescent="0.3">
      <c r="A54" s="92" t="s">
        <v>155</v>
      </c>
      <c r="B54" s="82" t="s">
        <v>48</v>
      </c>
      <c r="C54" s="182">
        <f t="shared" ref="C54:H54" si="17">C29+C30</f>
        <v>1.110692647829078</v>
      </c>
      <c r="D54" s="183">
        <f t="shared" si="17"/>
        <v>2.861186142857143</v>
      </c>
      <c r="E54" s="183">
        <f t="shared" si="17"/>
        <v>4.7686435714285711</v>
      </c>
      <c r="F54" s="183">
        <f t="shared" si="17"/>
        <v>6.6761010000000001</v>
      </c>
      <c r="G54" s="183">
        <f t="shared" si="17"/>
        <v>8.583558428571429</v>
      </c>
      <c r="H54" s="184">
        <f t="shared" si="17"/>
        <v>9.5372871428571422</v>
      </c>
      <c r="I54" s="182">
        <v>0.90899829907646668</v>
      </c>
      <c r="J54" s="183">
        <v>2.4411300660102393</v>
      </c>
      <c r="K54" s="183">
        <v>4.0685501100170658</v>
      </c>
      <c r="L54" s="183">
        <v>5.6959701540238923</v>
      </c>
      <c r="M54" s="183">
        <v>7.3233901980307188</v>
      </c>
      <c r="N54" s="184">
        <v>8.1371002200341316</v>
      </c>
      <c r="O54" s="182">
        <v>0.71717881236713721</v>
      </c>
      <c r="P54" s="183">
        <v>2.0231786634941278</v>
      </c>
      <c r="Q54" s="183">
        <v>3.3719644391568799</v>
      </c>
      <c r="R54" s="183">
        <v>4.7207502148196321</v>
      </c>
      <c r="S54" s="183">
        <v>6.0695359904823842</v>
      </c>
      <c r="T54" s="185">
        <v>6.7439288783137599</v>
      </c>
      <c r="U54" s="179">
        <f>U29+U30</f>
        <v>37.800000000000004</v>
      </c>
      <c r="V54" s="215">
        <v>282423.29991248233</v>
      </c>
      <c r="W54" s="215">
        <v>285986.76022635732</v>
      </c>
      <c r="X54" s="215">
        <v>313032.68302448234</v>
      </c>
      <c r="Y54" s="215">
        <v>295228.85389485728</v>
      </c>
      <c r="Z54" s="215">
        <v>328142.02420410729</v>
      </c>
      <c r="AD54" s="37"/>
      <c r="AE54" s="37"/>
      <c r="AF54" s="37"/>
    </row>
    <row r="55" spans="1:32" ht="13" x14ac:dyDescent="0.3">
      <c r="A55" s="92" t="s">
        <v>156</v>
      </c>
      <c r="B55" s="82" t="s">
        <v>49</v>
      </c>
      <c r="C55" s="182">
        <f t="shared" ref="C55:H55" si="18">C30*2</f>
        <v>1.137378337285778</v>
      </c>
      <c r="D55" s="183">
        <f t="shared" si="18"/>
        <v>2.9296411714285715</v>
      </c>
      <c r="E55" s="183">
        <f t="shared" si="18"/>
        <v>4.8827352857142863</v>
      </c>
      <c r="F55" s="183">
        <f t="shared" si="18"/>
        <v>6.8358294000000006</v>
      </c>
      <c r="G55" s="183">
        <f t="shared" si="18"/>
        <v>8.7889235142857149</v>
      </c>
      <c r="H55" s="184">
        <f t="shared" si="18"/>
        <v>9.7654705714285726</v>
      </c>
      <c r="I55" s="182">
        <v>0.93083804598866193</v>
      </c>
      <c r="J55" s="183">
        <v>2.4995350840942545</v>
      </c>
      <c r="K55" s="183">
        <v>4.1658918068237583</v>
      </c>
      <c r="L55" s="183">
        <v>5.8322485295532607</v>
      </c>
      <c r="M55" s="183">
        <v>7.498605252282764</v>
      </c>
      <c r="N55" s="184">
        <v>8.3317836136475165</v>
      </c>
      <c r="O55" s="182">
        <v>0.73440987184084638</v>
      </c>
      <c r="P55" s="183">
        <v>2.071584026270104</v>
      </c>
      <c r="Q55" s="183">
        <v>3.4526400437835068</v>
      </c>
      <c r="R55" s="183">
        <v>4.8336960612969095</v>
      </c>
      <c r="S55" s="183">
        <v>6.2147520788103119</v>
      </c>
      <c r="T55" s="185">
        <v>6.9052800875670135</v>
      </c>
      <c r="U55" s="179">
        <f>U30*2</f>
        <v>37.680000000000007</v>
      </c>
      <c r="V55" s="215">
        <v>296850.46053834131</v>
      </c>
      <c r="W55" s="215">
        <v>300486.64453209128</v>
      </c>
      <c r="X55" s="215">
        <v>328084.52493834123</v>
      </c>
      <c r="Y55" s="215">
        <v>309917.35235709132</v>
      </c>
      <c r="Z55" s="215">
        <v>343502.22001959127</v>
      </c>
      <c r="AD55" s="37"/>
      <c r="AE55" s="37"/>
      <c r="AF55" s="37"/>
    </row>
    <row r="56" spans="1:32" ht="13" x14ac:dyDescent="0.3">
      <c r="A56" s="92" t="s">
        <v>157</v>
      </c>
      <c r="B56" s="82" t="s">
        <v>50</v>
      </c>
      <c r="C56" s="182">
        <f t="shared" ref="C56:H56" si="19">C30+C31</f>
        <v>1.164064026742478</v>
      </c>
      <c r="D56" s="183">
        <f t="shared" si="19"/>
        <v>2.9978522999999999</v>
      </c>
      <c r="E56" s="183">
        <f t="shared" si="19"/>
        <v>4.9964205000000002</v>
      </c>
      <c r="F56" s="183">
        <f t="shared" si="19"/>
        <v>6.9949887000000004</v>
      </c>
      <c r="G56" s="183">
        <f t="shared" si="19"/>
        <v>8.9935569000000015</v>
      </c>
      <c r="H56" s="184">
        <f t="shared" si="19"/>
        <v>9.9928410000000003</v>
      </c>
      <c r="I56" s="182">
        <v>0.95267779290085719</v>
      </c>
      <c r="J56" s="183">
        <v>2.5577320095924074</v>
      </c>
      <c r="K56" s="183">
        <v>4.2628866826540124</v>
      </c>
      <c r="L56" s="183">
        <v>5.9680413557156164</v>
      </c>
      <c r="M56" s="183">
        <v>7.6731960287772223</v>
      </c>
      <c r="N56" s="184">
        <v>8.5257733653080248</v>
      </c>
      <c r="O56" s="182">
        <v>0.75164093131455556</v>
      </c>
      <c r="P56" s="183">
        <v>2.1198169244627256</v>
      </c>
      <c r="Q56" s="183">
        <v>3.5330282074378765</v>
      </c>
      <c r="R56" s="183">
        <v>4.946239490413026</v>
      </c>
      <c r="S56" s="183">
        <v>6.3594507733881773</v>
      </c>
      <c r="T56" s="185">
        <v>7.066056414875753</v>
      </c>
      <c r="U56" s="179">
        <f>U30+U31</f>
        <v>37.56</v>
      </c>
      <c r="V56" s="215">
        <v>300703.35805805668</v>
      </c>
      <c r="W56" s="215">
        <v>304412.2657316816</v>
      </c>
      <c r="X56" s="215">
        <v>332562.10374605661</v>
      </c>
      <c r="Y56" s="215">
        <v>314031.58771318162</v>
      </c>
      <c r="Z56" s="215">
        <v>348288.15272893169</v>
      </c>
      <c r="AD56" s="37"/>
      <c r="AE56" s="37"/>
      <c r="AF56" s="37"/>
    </row>
    <row r="57" spans="1:32" ht="13" x14ac:dyDescent="0.3">
      <c r="A57" s="92" t="s">
        <v>158</v>
      </c>
      <c r="B57" s="82" t="s">
        <v>51</v>
      </c>
      <c r="C57" s="182">
        <f t="shared" ref="C57:H57" si="20">C31*2</f>
        <v>1.190749716199178</v>
      </c>
      <c r="D57" s="183">
        <f t="shared" si="20"/>
        <v>3.0660634285714283</v>
      </c>
      <c r="E57" s="183">
        <f t="shared" si="20"/>
        <v>5.110105714285714</v>
      </c>
      <c r="F57" s="183">
        <f t="shared" si="20"/>
        <v>7.1541479999999993</v>
      </c>
      <c r="G57" s="183">
        <f t="shared" si="20"/>
        <v>9.1981902857142863</v>
      </c>
      <c r="H57" s="184">
        <f t="shared" si="20"/>
        <v>10.220211428571428</v>
      </c>
      <c r="I57" s="182">
        <v>0.97451753981305256</v>
      </c>
      <c r="J57" s="183">
        <v>2.6159289350905599</v>
      </c>
      <c r="K57" s="183">
        <v>4.3598815584842665</v>
      </c>
      <c r="L57" s="183">
        <v>6.1038341818779731</v>
      </c>
      <c r="M57" s="183">
        <v>7.8477868052716806</v>
      </c>
      <c r="N57" s="184">
        <v>8.719763116968533</v>
      </c>
      <c r="O57" s="182">
        <v>0.76887199078826474</v>
      </c>
      <c r="P57" s="183">
        <v>2.1680498226553473</v>
      </c>
      <c r="Q57" s="183">
        <v>3.6134163710922458</v>
      </c>
      <c r="R57" s="183">
        <v>5.0587829195291434</v>
      </c>
      <c r="S57" s="183">
        <v>6.5041494679660428</v>
      </c>
      <c r="T57" s="185">
        <v>7.2268327421844916</v>
      </c>
      <c r="U57" s="179">
        <f>U31*2</f>
        <v>37.44</v>
      </c>
      <c r="V57" s="215">
        <v>304553.68526588439</v>
      </c>
      <c r="W57" s="215">
        <v>308335.31661938439</v>
      </c>
      <c r="X57" s="215">
        <v>337037.11224188446</v>
      </c>
      <c r="Y57" s="215">
        <v>318143.25275738438</v>
      </c>
      <c r="Z57" s="215">
        <v>353071.51512638445</v>
      </c>
      <c r="AD57" s="37"/>
      <c r="AE57" s="37"/>
      <c r="AF57" s="37"/>
    </row>
    <row r="58" spans="1:32" s="48" customFormat="1" ht="13" x14ac:dyDescent="0.3">
      <c r="A58" s="92" t="s">
        <v>159</v>
      </c>
      <c r="B58" s="82" t="s">
        <v>52</v>
      </c>
      <c r="C58" s="182">
        <f t="shared" ref="C58:H58" si="21">C31+C32</f>
        <v>1.217435405655878</v>
      </c>
      <c r="D58" s="183">
        <f t="shared" si="21"/>
        <v>3.1792115571428567</v>
      </c>
      <c r="E58" s="183">
        <f t="shared" si="21"/>
        <v>5.2986859285714285</v>
      </c>
      <c r="F58" s="183">
        <f t="shared" si="21"/>
        <v>7.4181602999999994</v>
      </c>
      <c r="G58" s="183">
        <f t="shared" si="21"/>
        <v>9.537634671428572</v>
      </c>
      <c r="H58" s="184">
        <f t="shared" si="21"/>
        <v>10.597371857142857</v>
      </c>
      <c r="I58" s="182">
        <v>0.99635728672524781</v>
      </c>
      <c r="J58" s="183">
        <v>2.71246557576249</v>
      </c>
      <c r="K58" s="183">
        <v>4.5207759596041512</v>
      </c>
      <c r="L58" s="183">
        <v>6.3290863434458107</v>
      </c>
      <c r="M58" s="183">
        <v>8.1373967272874719</v>
      </c>
      <c r="N58" s="184">
        <v>9.0415519192083025</v>
      </c>
      <c r="O58" s="182">
        <v>0.78610305026197391</v>
      </c>
      <c r="P58" s="183">
        <v>2.2480582066297679</v>
      </c>
      <c r="Q58" s="183">
        <v>3.7467636777162796</v>
      </c>
      <c r="R58" s="183">
        <v>5.2454691488027905</v>
      </c>
      <c r="S58" s="183">
        <v>6.7441746198893036</v>
      </c>
      <c r="T58" s="185">
        <v>7.4935273554325592</v>
      </c>
      <c r="U58" s="179">
        <f>U31+U32</f>
        <v>40.799999999999997</v>
      </c>
      <c r="V58" s="215">
        <v>310203.23079512687</v>
      </c>
      <c r="W58" s="215">
        <v>314057.58582850196</v>
      </c>
      <c r="X58" s="215">
        <v>343311.33905912685</v>
      </c>
      <c r="Y58" s="215">
        <v>324054.13612300187</v>
      </c>
      <c r="Z58" s="215">
        <v>359654.09584525187</v>
      </c>
      <c r="AA58" s="83"/>
      <c r="AB58" s="37"/>
      <c r="AC58" s="37"/>
      <c r="AD58" s="37"/>
      <c r="AE58" s="37"/>
      <c r="AF58" s="37"/>
    </row>
    <row r="59" spans="1:32" ht="13" x14ac:dyDescent="0.3">
      <c r="A59" s="92" t="s">
        <v>160</v>
      </c>
      <c r="B59" s="82" t="s">
        <v>53</v>
      </c>
      <c r="C59" s="182">
        <f t="shared" ref="C59:H59" si="22">C32*2</f>
        <v>1.2441210951125781</v>
      </c>
      <c r="D59" s="183">
        <f t="shared" si="22"/>
        <v>3.2923596857142856</v>
      </c>
      <c r="E59" s="183">
        <f t="shared" si="22"/>
        <v>5.487266142857143</v>
      </c>
      <c r="F59" s="183">
        <f t="shared" si="22"/>
        <v>7.6821725999999995</v>
      </c>
      <c r="G59" s="183">
        <f t="shared" si="22"/>
        <v>9.8770790571428577</v>
      </c>
      <c r="H59" s="184">
        <f t="shared" si="22"/>
        <v>10.974532285714286</v>
      </c>
      <c r="I59" s="182">
        <v>1.0181970336374431</v>
      </c>
      <c r="J59" s="183">
        <v>2.8090022164344206</v>
      </c>
      <c r="K59" s="183">
        <v>4.6816703607240351</v>
      </c>
      <c r="L59" s="183">
        <v>6.5543385050136482</v>
      </c>
      <c r="M59" s="183">
        <v>8.4270066493032623</v>
      </c>
      <c r="N59" s="184">
        <v>9.3633407214480702</v>
      </c>
      <c r="O59" s="182">
        <v>0.80333410973568309</v>
      </c>
      <c r="P59" s="183">
        <v>2.328066590604188</v>
      </c>
      <c r="Q59" s="183">
        <v>3.8801109843403134</v>
      </c>
      <c r="R59" s="183">
        <v>5.4321553780764384</v>
      </c>
      <c r="S59" s="183">
        <v>6.9841997718125644</v>
      </c>
      <c r="T59" s="185">
        <v>7.7602219686806269</v>
      </c>
      <c r="U59" s="179">
        <f>U32*2</f>
        <v>44.160000000000004</v>
      </c>
      <c r="V59" s="215">
        <v>315847.63570059399</v>
      </c>
      <c r="W59" s="215">
        <v>319774.71441384399</v>
      </c>
      <c r="X59" s="215">
        <v>349580.425252594</v>
      </c>
      <c r="Y59" s="215">
        <v>329959.87886484392</v>
      </c>
      <c r="Z59" s="215">
        <v>366231.53594034398</v>
      </c>
      <c r="AD59" s="37"/>
      <c r="AE59" s="37"/>
      <c r="AF59" s="37"/>
    </row>
    <row r="60" spans="1:32" ht="13" x14ac:dyDescent="0.3">
      <c r="A60" s="92" t="s">
        <v>161</v>
      </c>
      <c r="B60" s="82" t="s">
        <v>54</v>
      </c>
      <c r="C60" s="182">
        <f t="shared" ref="C60:H60" si="23">C32+C33</f>
        <v>1.2708067845692779</v>
      </c>
      <c r="D60" s="183">
        <f t="shared" si="23"/>
        <v>3.3608147142857145</v>
      </c>
      <c r="E60" s="183">
        <f t="shared" si="23"/>
        <v>5.6013578571428573</v>
      </c>
      <c r="F60" s="183">
        <f t="shared" si="23"/>
        <v>7.841901</v>
      </c>
      <c r="G60" s="183">
        <f t="shared" si="23"/>
        <v>10.082444142857144</v>
      </c>
      <c r="H60" s="184">
        <f t="shared" si="23"/>
        <v>11.202715714285715</v>
      </c>
      <c r="I60" s="182">
        <v>1.0400367805496384</v>
      </c>
      <c r="J60" s="183">
        <v>2.8674072345184358</v>
      </c>
      <c r="K60" s="183">
        <v>4.7790120575307267</v>
      </c>
      <c r="L60" s="183">
        <v>6.6906168805430166</v>
      </c>
      <c r="M60" s="183">
        <v>8.6022217035553084</v>
      </c>
      <c r="N60" s="184">
        <v>9.5580241150614533</v>
      </c>
      <c r="O60" s="182">
        <v>0.82056516920939215</v>
      </c>
      <c r="P60" s="183">
        <v>2.3764719533801637</v>
      </c>
      <c r="Q60" s="183">
        <v>3.9607865889669398</v>
      </c>
      <c r="R60" s="183">
        <v>5.5451012245537159</v>
      </c>
      <c r="S60" s="183">
        <v>7.129415860140492</v>
      </c>
      <c r="T60" s="185">
        <v>7.9215731779338796</v>
      </c>
      <c r="U60" s="179">
        <f>U32+U33</f>
        <v>44.040000000000006</v>
      </c>
      <c r="V60" s="215">
        <v>319340.68955602642</v>
      </c>
      <c r="W60" s="215">
        <v>323340.49194915144</v>
      </c>
      <c r="X60" s="215">
        <v>353698.16039602633</v>
      </c>
      <c r="Y60" s="215">
        <v>333714.27055665141</v>
      </c>
      <c r="Z60" s="215">
        <v>370657.62498540134</v>
      </c>
      <c r="AD60" s="37"/>
      <c r="AE60" s="37"/>
      <c r="AF60" s="37"/>
    </row>
    <row r="61" spans="1:32" ht="13" x14ac:dyDescent="0.3">
      <c r="A61" s="92" t="s">
        <v>162</v>
      </c>
      <c r="B61" s="82" t="s">
        <v>55</v>
      </c>
      <c r="C61" s="182">
        <f t="shared" ref="C61:H61" si="24">C33*2</f>
        <v>1.2974924740259779</v>
      </c>
      <c r="D61" s="183">
        <f t="shared" si="24"/>
        <v>3.429269742857143</v>
      </c>
      <c r="E61" s="183">
        <f t="shared" si="24"/>
        <v>5.7154495714285716</v>
      </c>
      <c r="F61" s="183">
        <f t="shared" si="24"/>
        <v>8.0016294000000006</v>
      </c>
      <c r="G61" s="183">
        <f t="shared" si="24"/>
        <v>10.28780922857143</v>
      </c>
      <c r="H61" s="184">
        <f t="shared" si="24"/>
        <v>11.430899142857143</v>
      </c>
      <c r="I61" s="182">
        <v>1.0618765274618336</v>
      </c>
      <c r="J61" s="183">
        <v>2.9258122526024506</v>
      </c>
      <c r="K61" s="183">
        <v>4.8763537543374182</v>
      </c>
      <c r="L61" s="183">
        <v>6.826895256072385</v>
      </c>
      <c r="M61" s="183">
        <v>8.7774367578073527</v>
      </c>
      <c r="N61" s="184">
        <v>9.7527075086748365</v>
      </c>
      <c r="O61" s="182">
        <v>0.83779622868310122</v>
      </c>
      <c r="P61" s="183">
        <v>2.4248773161561399</v>
      </c>
      <c r="Q61" s="183">
        <v>4.0414621935935662</v>
      </c>
      <c r="R61" s="183">
        <v>5.6580470710309934</v>
      </c>
      <c r="S61" s="183">
        <v>7.2746319484684197</v>
      </c>
      <c r="T61" s="185">
        <v>8.0829243871871324</v>
      </c>
      <c r="U61" s="179">
        <f>U33*2</f>
        <v>43.92</v>
      </c>
      <c r="V61" s="215">
        <v>322831.17309957108</v>
      </c>
      <c r="W61" s="215">
        <v>326903.69917257113</v>
      </c>
      <c r="X61" s="215">
        <v>357813.32522757113</v>
      </c>
      <c r="Y61" s="215">
        <v>337466.09193657112</v>
      </c>
      <c r="Z61" s="215">
        <v>375081.14371857111</v>
      </c>
      <c r="AD61" s="37"/>
      <c r="AE61" s="37"/>
      <c r="AF61" s="37"/>
    </row>
    <row r="62" spans="1:32" ht="13" x14ac:dyDescent="0.3">
      <c r="A62" s="92" t="s">
        <v>163</v>
      </c>
      <c r="B62" s="82" t="s">
        <v>56</v>
      </c>
      <c r="C62" s="182">
        <f t="shared" ref="C62:H62" si="25">C33+C34</f>
        <v>1.324178163482677</v>
      </c>
      <c r="D62" s="183">
        <f t="shared" si="25"/>
        <v>3.4974808714285714</v>
      </c>
      <c r="E62" s="183">
        <f t="shared" si="25"/>
        <v>5.8291347857142863</v>
      </c>
      <c r="F62" s="183">
        <f t="shared" si="25"/>
        <v>8.1607887000000012</v>
      </c>
      <c r="G62" s="183">
        <f t="shared" si="25"/>
        <v>10.492442614285714</v>
      </c>
      <c r="H62" s="184">
        <f t="shared" si="25"/>
        <v>11.658269571428573</v>
      </c>
      <c r="I62" s="182">
        <v>1.0837162743740281</v>
      </c>
      <c r="J62" s="183">
        <v>2.9840091781006031</v>
      </c>
      <c r="K62" s="183">
        <v>4.9733486301676724</v>
      </c>
      <c r="L62" s="183">
        <v>6.9626880822347417</v>
      </c>
      <c r="M62" s="183">
        <v>8.952027534301811</v>
      </c>
      <c r="N62" s="184">
        <v>9.9466972603353447</v>
      </c>
      <c r="O62" s="182">
        <v>0.85502728815680973</v>
      </c>
      <c r="P62" s="183">
        <v>2.4731102143487615</v>
      </c>
      <c r="Q62" s="183">
        <v>4.1218503572479364</v>
      </c>
      <c r="R62" s="183">
        <v>5.7705905001471107</v>
      </c>
      <c r="S62" s="183">
        <v>7.4193306430462851</v>
      </c>
      <c r="T62" s="185">
        <v>8.2437007144958727</v>
      </c>
      <c r="U62" s="179">
        <f>U33+U34</f>
        <v>43.8</v>
      </c>
      <c r="V62" s="215">
        <v>323792.46974558418</v>
      </c>
      <c r="W62" s="215">
        <v>327937.71949845913</v>
      </c>
      <c r="X62" s="215">
        <v>359399.30316158419</v>
      </c>
      <c r="Y62" s="215">
        <v>338688.72641895921</v>
      </c>
      <c r="Z62" s="215">
        <v>376975.47555420914</v>
      </c>
      <c r="AD62" s="37"/>
      <c r="AE62" s="37"/>
      <c r="AF62" s="37"/>
    </row>
    <row r="63" spans="1:32" ht="13" x14ac:dyDescent="0.3">
      <c r="A63" s="92" t="s">
        <v>164</v>
      </c>
      <c r="B63" s="82" t="s">
        <v>57</v>
      </c>
      <c r="C63" s="182">
        <f t="shared" ref="C63:H63" si="26">C34*2</f>
        <v>1.3508638529393759</v>
      </c>
      <c r="D63" s="183">
        <f t="shared" si="26"/>
        <v>3.5656919999999999</v>
      </c>
      <c r="E63" s="183">
        <f t="shared" si="26"/>
        <v>5.9428200000000002</v>
      </c>
      <c r="F63" s="183">
        <f t="shared" si="26"/>
        <v>8.3199480000000001</v>
      </c>
      <c r="G63" s="183">
        <f t="shared" si="26"/>
        <v>10.697076000000001</v>
      </c>
      <c r="H63" s="184">
        <f t="shared" si="26"/>
        <v>11.88564</v>
      </c>
      <c r="I63" s="182">
        <v>1.1055560212862225</v>
      </c>
      <c r="J63" s="183">
        <v>3.042206103598756</v>
      </c>
      <c r="K63" s="183">
        <v>5.0703435059979274</v>
      </c>
      <c r="L63" s="183">
        <v>7.0984809083970983</v>
      </c>
      <c r="M63" s="183">
        <v>9.1266183107962693</v>
      </c>
      <c r="N63" s="184">
        <v>10.140687011995855</v>
      </c>
      <c r="O63" s="182">
        <v>0.87225834763051835</v>
      </c>
      <c r="P63" s="183">
        <v>2.5213431125413832</v>
      </c>
      <c r="Q63" s="183">
        <v>4.2022385209023057</v>
      </c>
      <c r="R63" s="183">
        <v>5.8831339292632281</v>
      </c>
      <c r="S63" s="183">
        <v>7.5640293376241505</v>
      </c>
      <c r="T63" s="185">
        <v>8.4044770418046113</v>
      </c>
      <c r="U63" s="179">
        <f>U34*2</f>
        <v>43.68</v>
      </c>
      <c r="V63" s="215">
        <v>324751.19607970957</v>
      </c>
      <c r="W63" s="215">
        <v>328969.16951245948</v>
      </c>
      <c r="X63" s="215">
        <v>360982.71078370942</v>
      </c>
      <c r="Y63" s="215">
        <v>339908.79058945942</v>
      </c>
      <c r="Z63" s="215">
        <v>378867.23707795935</v>
      </c>
      <c r="AD63" s="37"/>
      <c r="AE63" s="37"/>
      <c r="AF63" s="37"/>
    </row>
    <row r="64" spans="1:32" ht="13" x14ac:dyDescent="0.3">
      <c r="A64" s="92" t="s">
        <v>165</v>
      </c>
      <c r="B64" s="82" t="s">
        <v>58</v>
      </c>
      <c r="C64" s="182">
        <f t="shared" ref="C64:H64" si="27">C34+C35</f>
        <v>1.377549542396076</v>
      </c>
      <c r="D64" s="183">
        <f t="shared" si="27"/>
        <v>3.5742285000000003</v>
      </c>
      <c r="E64" s="183">
        <f t="shared" si="27"/>
        <v>5.9570474999999998</v>
      </c>
      <c r="F64" s="183">
        <f t="shared" si="27"/>
        <v>8.3398664999999994</v>
      </c>
      <c r="G64" s="183">
        <f t="shared" si="27"/>
        <v>10.722685500000001</v>
      </c>
      <c r="H64" s="184">
        <f t="shared" si="27"/>
        <v>11.914095</v>
      </c>
      <c r="I64" s="182">
        <v>1.1273957681984177</v>
      </c>
      <c r="J64" s="183">
        <v>3.0494893441039288</v>
      </c>
      <c r="K64" s="183">
        <v>5.0824822401732153</v>
      </c>
      <c r="L64" s="183">
        <v>7.1154751362425017</v>
      </c>
      <c r="M64" s="183">
        <v>9.1484680323117882</v>
      </c>
      <c r="N64" s="184">
        <v>10.164964480346431</v>
      </c>
      <c r="O64" s="182">
        <v>0.88948940710422741</v>
      </c>
      <c r="P64" s="183">
        <v>2.5273793729587748</v>
      </c>
      <c r="Q64" s="183">
        <v>4.2122989549312919</v>
      </c>
      <c r="R64" s="183">
        <v>5.897218536903809</v>
      </c>
      <c r="S64" s="183">
        <v>7.5821381188763253</v>
      </c>
      <c r="T64" s="185">
        <v>8.4245979098625838</v>
      </c>
      <c r="U64" s="179">
        <f>U34+U35</f>
        <v>43.68</v>
      </c>
      <c r="V64" s="215">
        <v>325763.89896347717</v>
      </c>
      <c r="W64" s="215">
        <v>330054.59607610223</v>
      </c>
      <c r="X64" s="215">
        <v>362620.09495547722</v>
      </c>
      <c r="Y64" s="215">
        <v>341182.8313096023</v>
      </c>
      <c r="Z64" s="215">
        <v>380812.97515135224</v>
      </c>
      <c r="AD64" s="37"/>
      <c r="AE64" s="37"/>
      <c r="AF64" s="37"/>
    </row>
    <row r="65" spans="1:32" ht="13.5" thickBot="1" x14ac:dyDescent="0.35">
      <c r="A65" s="187" t="s">
        <v>166</v>
      </c>
      <c r="B65" s="188" t="s">
        <v>59</v>
      </c>
      <c r="C65" s="189">
        <f t="shared" ref="C65:H65" si="28">C35*2</f>
        <v>1.404235231852776</v>
      </c>
      <c r="D65" s="190">
        <f t="shared" si="28"/>
        <v>3.5827650000000002</v>
      </c>
      <c r="E65" s="190">
        <f t="shared" si="28"/>
        <v>5.9712750000000003</v>
      </c>
      <c r="F65" s="190">
        <f t="shared" si="28"/>
        <v>8.3597850000000005</v>
      </c>
      <c r="G65" s="190">
        <f t="shared" si="28"/>
        <v>10.748295000000001</v>
      </c>
      <c r="H65" s="191">
        <f t="shared" si="28"/>
        <v>11.942550000000001</v>
      </c>
      <c r="I65" s="189">
        <v>1.1492355151106131</v>
      </c>
      <c r="J65" s="190">
        <v>3.0567725846091021</v>
      </c>
      <c r="K65" s="190">
        <v>5.0946209743485031</v>
      </c>
      <c r="L65" s="190">
        <v>7.1324693640879051</v>
      </c>
      <c r="M65" s="190">
        <v>9.1703177538273071</v>
      </c>
      <c r="N65" s="191">
        <v>10.189241948697006</v>
      </c>
      <c r="O65" s="189">
        <v>0.90672046657793659</v>
      </c>
      <c r="P65" s="190">
        <v>2.5334156333761664</v>
      </c>
      <c r="Q65" s="190">
        <v>4.2223593889602773</v>
      </c>
      <c r="R65" s="190">
        <v>5.9113031445443891</v>
      </c>
      <c r="S65" s="190">
        <v>7.6002469001285</v>
      </c>
      <c r="T65" s="192">
        <v>8.4447187779205546</v>
      </c>
      <c r="U65" s="193">
        <f>U35*2</f>
        <v>43.68</v>
      </c>
      <c r="V65" s="215">
        <v>326774.0315353573</v>
      </c>
      <c r="W65" s="215">
        <v>331137.45232785726</v>
      </c>
      <c r="X65" s="215">
        <v>364254.90881535731</v>
      </c>
      <c r="Y65" s="215">
        <v>342454.30171785731</v>
      </c>
      <c r="Z65" s="215">
        <v>382756.14291285723</v>
      </c>
      <c r="AD65" s="37"/>
      <c r="AE65" s="37"/>
      <c r="AF65" s="37"/>
    </row>
    <row r="67" spans="1:32" ht="13" x14ac:dyDescent="0.3">
      <c r="A67" s="97" t="s">
        <v>411</v>
      </c>
      <c r="B67" s="97"/>
      <c r="C67" s="97"/>
      <c r="D67" s="97"/>
      <c r="E67" s="97"/>
      <c r="F67" s="97"/>
      <c r="G67" s="97"/>
      <c r="H67" s="97"/>
    </row>
    <row r="68" spans="1:32" ht="13" x14ac:dyDescent="0.3">
      <c r="A68" s="97" t="s">
        <v>394</v>
      </c>
      <c r="B68" s="97"/>
      <c r="C68" s="97"/>
      <c r="D68" s="97"/>
      <c r="E68" s="97"/>
      <c r="F68" s="97"/>
      <c r="G68" s="97"/>
      <c r="H68" s="97"/>
    </row>
    <row r="69" spans="1:32" ht="13" x14ac:dyDescent="0.3">
      <c r="A69" s="97" t="s">
        <v>90</v>
      </c>
      <c r="B69" s="4"/>
      <c r="C69" s="4"/>
      <c r="D69" s="4"/>
      <c r="E69" s="4"/>
      <c r="F69" s="4"/>
      <c r="G69" s="4"/>
      <c r="H69" s="4"/>
    </row>
  </sheetData>
  <mergeCells count="10">
    <mergeCell ref="A8:A10"/>
    <mergeCell ref="B8:B10"/>
    <mergeCell ref="U8:U10"/>
    <mergeCell ref="C9:H9"/>
    <mergeCell ref="V8:Z8"/>
    <mergeCell ref="V9:W9"/>
    <mergeCell ref="Y9:Z9"/>
    <mergeCell ref="I9:N9"/>
    <mergeCell ref="O9:T9"/>
    <mergeCell ref="C8:T8"/>
  </mergeCells>
  <phoneticPr fontId="7" type="noConversion"/>
  <conditionalFormatting sqref="A20:U65">
    <cfRule type="expression" dxfId="72" priority="1" stopIfTrue="1">
      <formula>MOD(ROW(A10),2)=0</formula>
    </cfRule>
  </conditionalFormatting>
  <conditionalFormatting sqref="A11:U18">
    <cfRule type="expression" dxfId="71" priority="5" stopIfTrue="1">
      <formula>MOD(ROW(A2),2)=0</formula>
    </cfRule>
  </conditionalFormatting>
  <conditionalFormatting sqref="A19:U19">
    <cfRule type="expression" dxfId="70" priority="7" stopIfTrue="1">
      <formula>MOD(ROW(#REF!),2)=0</formula>
    </cfRule>
  </conditionalFormatting>
  <hyperlinks>
    <hyperlink ref="Z4" r:id="rId1" xr:uid="{00000000-0004-0000-0300-000000000000}"/>
    <hyperlink ref="Z5" r:id="rId2" xr:uid="{00000000-0004-0000-0300-000001000000}"/>
  </hyperlinks>
  <pageMargins left="0.61" right="0.24" top="1" bottom="1" header="0.5" footer="0.5"/>
  <pageSetup paperSize="9" scale="63" orientation="portrait" verticalDpi="3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70"/>
  <sheetViews>
    <sheetView topLeftCell="G10" zoomScale="85" zoomScaleNormal="85" workbookViewId="0">
      <selection activeCell="AQ53" sqref="AQ53"/>
    </sheetView>
  </sheetViews>
  <sheetFormatPr defaultColWidth="9.1796875" defaultRowHeight="10" x14ac:dyDescent="0.2"/>
  <cols>
    <col min="1" max="1" width="10.81640625" style="17" customWidth="1"/>
    <col min="2" max="2" width="13.1796875" style="37" customWidth="1"/>
    <col min="3" max="7" width="6.1796875" style="38" customWidth="1"/>
    <col min="8" max="8" width="6.81640625" style="38" customWidth="1"/>
    <col min="9" max="11" width="6" style="38" customWidth="1"/>
    <col min="12" max="13" width="6.1796875" style="38" customWidth="1"/>
    <col min="14" max="14" width="7" style="38" customWidth="1"/>
    <col min="15" max="17" width="6" style="38" customWidth="1"/>
    <col min="18" max="19" width="6" style="120" customWidth="1"/>
    <col min="20" max="20" width="6.1796875" style="38" customWidth="1"/>
    <col min="21" max="21" width="6.1796875" style="39" customWidth="1"/>
    <col min="22" max="22" width="14.1796875" style="22" customWidth="1"/>
    <col min="23" max="23" width="15.81640625" style="22" customWidth="1"/>
    <col min="24" max="24" width="18.453125" style="22" customWidth="1"/>
    <col min="25" max="26" width="11.81640625" style="22" customWidth="1"/>
    <col min="27" max="27" width="6.81640625" style="37" hidden="1" customWidth="1"/>
    <col min="28" max="29" width="6.81640625" style="196" hidden="1" customWidth="1"/>
    <col min="30" max="30" width="6.81640625" style="200" hidden="1" customWidth="1"/>
    <col min="31" max="35" width="6.81640625" style="196" hidden="1" customWidth="1"/>
    <col min="36" max="37" width="6.81640625" style="37" customWidth="1"/>
    <col min="38" max="16384" width="9.1796875" style="22"/>
  </cols>
  <sheetData>
    <row r="1" spans="1:41" s="73" customFormat="1" ht="27" customHeight="1" x14ac:dyDescent="0.35">
      <c r="A1" s="72" t="s">
        <v>222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115"/>
      <c r="S1" s="115"/>
      <c r="T1" s="72"/>
      <c r="U1" s="72"/>
      <c r="V1" s="72"/>
      <c r="W1" s="72"/>
      <c r="X1" s="72"/>
      <c r="Y1" s="72"/>
      <c r="Z1" s="72"/>
      <c r="AA1" s="75"/>
      <c r="AB1" s="194"/>
      <c r="AC1" s="194"/>
      <c r="AD1" s="198"/>
      <c r="AE1" s="194"/>
      <c r="AF1" s="194"/>
      <c r="AG1" s="194"/>
      <c r="AH1" s="194"/>
      <c r="AI1" s="194"/>
      <c r="AJ1" s="75"/>
      <c r="AK1" s="75"/>
    </row>
    <row r="2" spans="1:41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116"/>
      <c r="S2" s="116"/>
      <c r="T2" s="43"/>
      <c r="U2" s="43"/>
      <c r="V2" s="43"/>
      <c r="W2" s="43"/>
      <c r="X2" s="43"/>
      <c r="Y2" s="43"/>
      <c r="Z2" s="43"/>
      <c r="AA2" s="78"/>
      <c r="AB2" s="195"/>
      <c r="AC2" s="195"/>
      <c r="AD2" s="199"/>
      <c r="AE2" s="195"/>
      <c r="AF2" s="195"/>
      <c r="AG2" s="195"/>
      <c r="AH2" s="195"/>
      <c r="AI2" s="195"/>
      <c r="AJ2" s="78"/>
      <c r="AK2" s="78"/>
    </row>
    <row r="3" spans="1:41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116"/>
      <c r="S3" s="116"/>
      <c r="T3" s="43"/>
      <c r="U3" s="43"/>
      <c r="V3" s="43"/>
      <c r="W3" s="43"/>
      <c r="X3" s="43"/>
      <c r="Y3" s="43"/>
      <c r="Z3" s="43"/>
      <c r="AA3" s="78"/>
      <c r="AB3" s="195"/>
      <c r="AC3" s="195"/>
      <c r="AD3" s="199"/>
      <c r="AE3" s="195"/>
      <c r="AF3" s="195"/>
      <c r="AG3" s="195"/>
      <c r="AH3" s="195"/>
      <c r="AI3" s="195"/>
      <c r="AJ3" s="78"/>
      <c r="AK3" s="78"/>
    </row>
    <row r="4" spans="1:41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16"/>
      <c r="S4" s="116"/>
      <c r="T4" s="43"/>
      <c r="U4" s="43"/>
      <c r="V4" s="43"/>
      <c r="W4" s="43"/>
      <c r="X4" s="43"/>
      <c r="Y4" s="94"/>
      <c r="Z4" s="95" t="s">
        <v>88</v>
      </c>
      <c r="AA4" s="78"/>
      <c r="AB4" s="195"/>
      <c r="AC4" s="195"/>
      <c r="AD4" s="199"/>
      <c r="AE4" s="195"/>
      <c r="AF4" s="195"/>
      <c r="AG4" s="195"/>
      <c r="AH4" s="195"/>
      <c r="AI4" s="195"/>
      <c r="AJ4" s="78"/>
      <c r="AK4" s="78"/>
    </row>
    <row r="5" spans="1:41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117"/>
      <c r="S5" s="117"/>
      <c r="T5" s="44"/>
      <c r="U5" s="44"/>
      <c r="V5" s="44"/>
      <c r="W5" s="44"/>
      <c r="X5" s="44"/>
      <c r="Y5" s="95"/>
      <c r="Z5" s="96" t="s">
        <v>89</v>
      </c>
      <c r="AA5" s="78"/>
      <c r="AB5" s="195"/>
      <c r="AC5" s="195"/>
      <c r="AD5" s="199"/>
      <c r="AE5" s="195"/>
      <c r="AF5" s="195"/>
      <c r="AG5" s="195"/>
      <c r="AH5" s="195"/>
      <c r="AI5" s="195"/>
      <c r="AJ5" s="78"/>
      <c r="AK5" s="78"/>
    </row>
    <row r="6" spans="1:41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118"/>
      <c r="S6" s="118"/>
      <c r="T6" s="47"/>
      <c r="U6" s="47"/>
    </row>
    <row r="7" spans="1:41" s="57" customFormat="1" ht="17.25" customHeight="1" thickBot="1" x14ac:dyDescent="0.4">
      <c r="A7" s="70" t="s">
        <v>100</v>
      </c>
      <c r="B7" s="56"/>
      <c r="R7" s="119"/>
      <c r="S7" s="119"/>
      <c r="W7" s="71"/>
      <c r="X7" s="71"/>
      <c r="Y7" s="71"/>
      <c r="Z7" s="71"/>
      <c r="AA7" s="71"/>
      <c r="AB7" s="197"/>
      <c r="AC7" s="197"/>
      <c r="AD7" s="201"/>
      <c r="AE7" s="197"/>
      <c r="AF7" s="197"/>
      <c r="AG7" s="197"/>
      <c r="AH7" s="197"/>
      <c r="AI7" s="197"/>
      <c r="AJ7" s="71"/>
      <c r="AK7" s="71"/>
    </row>
    <row r="8" spans="1:41" ht="27.75" customHeight="1" thickBot="1" x14ac:dyDescent="0.25">
      <c r="A8" s="376" t="s">
        <v>107</v>
      </c>
      <c r="B8" s="379" t="s">
        <v>108</v>
      </c>
      <c r="C8" s="376" t="s">
        <v>80</v>
      </c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3"/>
      <c r="S8" s="383"/>
      <c r="T8" s="396"/>
      <c r="U8" s="397" t="s">
        <v>81</v>
      </c>
      <c r="V8" s="387" t="s">
        <v>73</v>
      </c>
      <c r="W8" s="387"/>
      <c r="X8" s="387"/>
      <c r="Y8" s="387" t="s">
        <v>74</v>
      </c>
      <c r="Z8" s="379"/>
    </row>
    <row r="9" spans="1:41" ht="56.5" customHeight="1" x14ac:dyDescent="0.2">
      <c r="A9" s="377"/>
      <c r="B9" s="380"/>
      <c r="C9" s="388" t="s">
        <v>104</v>
      </c>
      <c r="D9" s="389"/>
      <c r="E9" s="389"/>
      <c r="F9" s="389"/>
      <c r="G9" s="391"/>
      <c r="H9" s="390"/>
      <c r="I9" s="388" t="s">
        <v>105</v>
      </c>
      <c r="J9" s="389"/>
      <c r="K9" s="389"/>
      <c r="L9" s="391"/>
      <c r="M9" s="391"/>
      <c r="N9" s="390"/>
      <c r="O9" s="388" t="s">
        <v>106</v>
      </c>
      <c r="P9" s="389"/>
      <c r="Q9" s="389"/>
      <c r="R9" s="389"/>
      <c r="S9" s="391"/>
      <c r="T9" s="390"/>
      <c r="U9" s="398" t="s">
        <v>28</v>
      </c>
      <c r="V9" s="392" t="s">
        <v>413</v>
      </c>
      <c r="W9" s="393"/>
      <c r="X9" s="163" t="s">
        <v>414</v>
      </c>
      <c r="Y9" s="394" t="s">
        <v>415</v>
      </c>
      <c r="Z9" s="395"/>
    </row>
    <row r="10" spans="1:41" ht="57.75" customHeight="1" thickBot="1" x14ac:dyDescent="0.25">
      <c r="A10" s="378"/>
      <c r="B10" s="381"/>
      <c r="C10" s="121">
        <v>0</v>
      </c>
      <c r="D10" s="122" t="s">
        <v>389</v>
      </c>
      <c r="E10" s="123" t="s">
        <v>390</v>
      </c>
      <c r="F10" s="123" t="s">
        <v>391</v>
      </c>
      <c r="G10" s="123" t="s">
        <v>392</v>
      </c>
      <c r="H10" s="124" t="s">
        <v>393</v>
      </c>
      <c r="I10" s="121">
        <v>0</v>
      </c>
      <c r="J10" s="122" t="s">
        <v>389</v>
      </c>
      <c r="K10" s="123" t="s">
        <v>390</v>
      </c>
      <c r="L10" s="123" t="s">
        <v>391</v>
      </c>
      <c r="M10" s="123" t="s">
        <v>392</v>
      </c>
      <c r="N10" s="124" t="s">
        <v>393</v>
      </c>
      <c r="O10" s="121">
        <v>0</v>
      </c>
      <c r="P10" s="122" t="s">
        <v>389</v>
      </c>
      <c r="Q10" s="123" t="s">
        <v>390</v>
      </c>
      <c r="R10" s="123" t="s">
        <v>391</v>
      </c>
      <c r="S10" s="123" t="s">
        <v>392</v>
      </c>
      <c r="T10" s="124" t="s">
        <v>393</v>
      </c>
      <c r="U10" s="399" t="s">
        <v>29</v>
      </c>
      <c r="V10" s="160" t="s">
        <v>75</v>
      </c>
      <c r="W10" s="161" t="s">
        <v>76</v>
      </c>
      <c r="X10" s="164" t="s">
        <v>416</v>
      </c>
      <c r="Y10" s="162" t="s">
        <v>77</v>
      </c>
      <c r="Z10" s="161" t="s">
        <v>78</v>
      </c>
      <c r="AC10" s="196" t="s">
        <v>421</v>
      </c>
      <c r="AD10" s="200" t="s">
        <v>417</v>
      </c>
      <c r="AE10" s="196" t="s">
        <v>422</v>
      </c>
      <c r="AF10" s="196" t="s">
        <v>418</v>
      </c>
      <c r="AG10" s="196" t="s">
        <v>423</v>
      </c>
      <c r="AH10" s="196" t="s">
        <v>419</v>
      </c>
      <c r="AI10" s="196" t="s">
        <v>420</v>
      </c>
    </row>
    <row r="11" spans="1:41" ht="13" x14ac:dyDescent="0.3">
      <c r="A11" s="89" t="s">
        <v>167</v>
      </c>
      <c r="B11" s="79">
        <v>600</v>
      </c>
      <c r="C11" s="112">
        <v>9.540855670917224E-2</v>
      </c>
      <c r="D11" s="113">
        <v>0.31736299999999995</v>
      </c>
      <c r="E11" s="113">
        <v>0.51100400000000001</v>
      </c>
      <c r="F11" s="113">
        <v>0.62606059999999997</v>
      </c>
      <c r="G11" s="113">
        <v>0.69414880000000012</v>
      </c>
      <c r="H11" s="114">
        <v>0.7605885</v>
      </c>
      <c r="I11" s="126">
        <v>7.8083001571578145E-2</v>
      </c>
      <c r="J11" s="113">
        <v>0.2707703457439431</v>
      </c>
      <c r="K11" s="113">
        <v>0.43598254918354667</v>
      </c>
      <c r="L11" s="113">
        <v>0.53414747503225168</v>
      </c>
      <c r="M11" s="113">
        <v>0.59223951933194252</v>
      </c>
      <c r="N11" s="114">
        <v>0.64892508299287277</v>
      </c>
      <c r="O11" s="126">
        <v>6.1605697601481359E-2</v>
      </c>
      <c r="P11" s="113">
        <v>0.22441114213607652</v>
      </c>
      <c r="Q11" s="113">
        <v>0.36133699037412575</v>
      </c>
      <c r="R11" s="113">
        <v>0.4426948771356376</v>
      </c>
      <c r="S11" s="113">
        <v>0.49084085107711672</v>
      </c>
      <c r="T11" s="114">
        <v>0.53782115111265416</v>
      </c>
      <c r="U11" s="131">
        <v>3.6</v>
      </c>
      <c r="V11" s="215">
        <v>36696.638710084677</v>
      </c>
      <c r="W11" s="215">
        <v>37163.499989584678</v>
      </c>
      <c r="X11" s="215">
        <v>40724.348299834695</v>
      </c>
      <c r="Y11" s="215">
        <v>38111.244883834683</v>
      </c>
      <c r="Z11" s="215">
        <v>42396.305567584677</v>
      </c>
      <c r="AA11" s="37">
        <v>0.6</v>
      </c>
      <c r="AB11" s="196">
        <v>5600</v>
      </c>
      <c r="AC11" s="196">
        <f>AA11*AB11</f>
        <v>3360</v>
      </c>
      <c r="AD11" s="200">
        <f t="shared" ref="AD11:AD42" si="0">V11-AA11*AB11</f>
        <v>33336.638710084677</v>
      </c>
      <c r="AE11" s="196">
        <v>3390</v>
      </c>
      <c r="AF11" s="196">
        <v>6166</v>
      </c>
      <c r="AG11" s="196">
        <v>10483</v>
      </c>
      <c r="AH11" s="196">
        <v>7315</v>
      </c>
      <c r="AI11" s="196">
        <v>12510</v>
      </c>
      <c r="AL11" s="37"/>
      <c r="AM11" s="37"/>
      <c r="AN11" s="37"/>
      <c r="AO11" s="37"/>
    </row>
    <row r="12" spans="1:41" ht="13" x14ac:dyDescent="0.3">
      <c r="A12" s="90" t="s">
        <v>168</v>
      </c>
      <c r="B12" s="74">
        <v>700</v>
      </c>
      <c r="C12" s="84">
        <v>0.12771350392657632</v>
      </c>
      <c r="D12" s="85">
        <v>0.45761449999999992</v>
      </c>
      <c r="E12" s="85">
        <v>0.74807600000000007</v>
      </c>
      <c r="F12" s="85">
        <v>0.92010800000000004</v>
      </c>
      <c r="G12" s="85">
        <v>1.0220560000000001</v>
      </c>
      <c r="H12" s="86">
        <v>1.1215312499999999</v>
      </c>
      <c r="I12" s="127">
        <v>0.10452158665609405</v>
      </c>
      <c r="J12" s="85">
        <v>0.39043126130784511</v>
      </c>
      <c r="K12" s="85">
        <v>0.63824956646725051</v>
      </c>
      <c r="L12" s="85">
        <v>0.78502522752106596</v>
      </c>
      <c r="M12" s="85">
        <v>0.8720060513975213</v>
      </c>
      <c r="N12" s="86">
        <v>0.95687715431583609</v>
      </c>
      <c r="O12" s="127">
        <v>8.2465134930291561E-2</v>
      </c>
      <c r="P12" s="85">
        <v>0.32358464157141692</v>
      </c>
      <c r="Q12" s="85">
        <v>0.52897341392849073</v>
      </c>
      <c r="R12" s="85">
        <v>0.65061928192177765</v>
      </c>
      <c r="S12" s="85">
        <v>0.72270792211766932</v>
      </c>
      <c r="T12" s="86">
        <v>0.79304805145464841</v>
      </c>
      <c r="U12" s="132">
        <v>4.7</v>
      </c>
      <c r="V12" s="215">
        <v>42600.334967621813</v>
      </c>
      <c r="W12" s="215">
        <v>43228.72313473095</v>
      </c>
      <c r="X12" s="215">
        <v>47299.329488996824</v>
      </c>
      <c r="Y12" s="215">
        <v>44250.708836996819</v>
      </c>
      <c r="Z12" s="215">
        <v>49249.94630137182</v>
      </c>
      <c r="AA12" s="37">
        <v>0.7</v>
      </c>
      <c r="AB12" s="196">
        <v>5600</v>
      </c>
      <c r="AC12" s="196">
        <f t="shared" ref="AC12:AC65" si="1">AA12*AB12</f>
        <v>3919.9999999999995</v>
      </c>
      <c r="AD12" s="200">
        <f t="shared" si="0"/>
        <v>38680.334967621813</v>
      </c>
      <c r="AE12" s="196">
        <v>3390</v>
      </c>
      <c r="AF12" s="196">
        <v>6166</v>
      </c>
      <c r="AG12" s="196">
        <v>10483</v>
      </c>
      <c r="AH12" s="196">
        <v>7315</v>
      </c>
      <c r="AI12" s="196">
        <v>12510</v>
      </c>
      <c r="AL12" s="37"/>
      <c r="AM12" s="37"/>
      <c r="AN12" s="37"/>
      <c r="AO12" s="37"/>
    </row>
    <row r="13" spans="1:41" ht="13" x14ac:dyDescent="0.3">
      <c r="A13" s="91" t="s">
        <v>169</v>
      </c>
      <c r="B13" s="79">
        <v>800</v>
      </c>
      <c r="C13" s="84">
        <v>0.16304703994561212</v>
      </c>
      <c r="D13" s="85">
        <v>0.49751449999999992</v>
      </c>
      <c r="E13" s="85">
        <v>0.78797600000000012</v>
      </c>
      <c r="F13" s="85">
        <v>0.96120500000000009</v>
      </c>
      <c r="G13" s="85">
        <v>1.0635520000000001</v>
      </c>
      <c r="H13" s="86">
        <v>1.1634262499999999</v>
      </c>
      <c r="I13" s="101">
        <v>0.13343878909228341</v>
      </c>
      <c r="J13" s="85">
        <v>0.42447346785108842</v>
      </c>
      <c r="K13" s="85">
        <v>0.67229177301049392</v>
      </c>
      <c r="L13" s="85">
        <v>0.82008870026060654</v>
      </c>
      <c r="M13" s="85">
        <v>0.90740994620249438</v>
      </c>
      <c r="N13" s="86">
        <v>0.99262147118624156</v>
      </c>
      <c r="O13" s="101">
        <v>0.10528014450867777</v>
      </c>
      <c r="P13" s="85">
        <v>0.35179840489993802</v>
      </c>
      <c r="Q13" s="85">
        <v>0.55718717725701195</v>
      </c>
      <c r="R13" s="85">
        <v>0.67967945815015451</v>
      </c>
      <c r="S13" s="85">
        <v>0.75205023597933129</v>
      </c>
      <c r="T13" s="86">
        <v>0.8226725029495956</v>
      </c>
      <c r="U13" s="132">
        <v>4.7</v>
      </c>
      <c r="V13" s="215">
        <v>44240.735820799986</v>
      </c>
      <c r="W13" s="215">
        <v>47138.286975959039</v>
      </c>
      <c r="X13" s="215">
        <v>49611.015273799989</v>
      </c>
      <c r="Y13" s="215">
        <v>46126.877385799984</v>
      </c>
      <c r="Z13" s="215">
        <v>51840.291630799991</v>
      </c>
      <c r="AA13" s="37">
        <v>0.8</v>
      </c>
      <c r="AB13" s="196">
        <v>5600</v>
      </c>
      <c r="AC13" s="196">
        <f t="shared" si="1"/>
        <v>4480</v>
      </c>
      <c r="AD13" s="200">
        <f t="shared" si="0"/>
        <v>39760.735820799986</v>
      </c>
      <c r="AE13" s="196">
        <v>3390</v>
      </c>
      <c r="AF13" s="196">
        <v>6166</v>
      </c>
      <c r="AG13" s="196">
        <v>10483</v>
      </c>
      <c r="AH13" s="196">
        <v>7315</v>
      </c>
      <c r="AI13" s="196">
        <v>12510</v>
      </c>
      <c r="AL13" s="37"/>
      <c r="AM13" s="37"/>
      <c r="AN13" s="37"/>
      <c r="AO13" s="37"/>
    </row>
    <row r="14" spans="1:41" ht="13" x14ac:dyDescent="0.3">
      <c r="A14" s="90" t="s">
        <v>170</v>
      </c>
      <c r="B14" s="74">
        <v>900</v>
      </c>
      <c r="C14" s="84">
        <v>0.19636151676356012</v>
      </c>
      <c r="D14" s="85">
        <v>0.64270599999999989</v>
      </c>
      <c r="E14" s="85">
        <v>1.0299880000000001</v>
      </c>
      <c r="F14" s="85">
        <v>1.2603405999999999</v>
      </c>
      <c r="G14" s="85">
        <v>1.3965968000000002</v>
      </c>
      <c r="H14" s="86">
        <v>1.5295560000000001</v>
      </c>
      <c r="I14" s="101">
        <v>0.16070357996069046</v>
      </c>
      <c r="J14" s="85">
        <v>0.54834913279653485</v>
      </c>
      <c r="K14" s="85">
        <v>0.87877353967574212</v>
      </c>
      <c r="L14" s="85">
        <v>1.0753076446124115</v>
      </c>
      <c r="M14" s="85">
        <v>1.1915598176248796</v>
      </c>
      <c r="N14" s="86">
        <v>1.3049990293598268</v>
      </c>
      <c r="O14" s="101">
        <v>0.12679143925401332</v>
      </c>
      <c r="P14" s="85">
        <v>0.45446503693785728</v>
      </c>
      <c r="Q14" s="85">
        <v>0.72831673341395575</v>
      </c>
      <c r="R14" s="85">
        <v>0.89120178951695062</v>
      </c>
      <c r="S14" s="85">
        <v>0.98755016492656589</v>
      </c>
      <c r="T14" s="86">
        <v>1.0815671925242978</v>
      </c>
      <c r="U14" s="132">
        <v>7.2</v>
      </c>
      <c r="V14" s="215">
        <v>54793.987251123457</v>
      </c>
      <c r="W14" s="215">
        <v>55601.914894549467</v>
      </c>
      <c r="X14" s="215">
        <v>60835.551635748459</v>
      </c>
      <c r="Y14" s="215">
        <v>56915.896511748469</v>
      </c>
      <c r="Z14" s="215">
        <v>63343.487537373469</v>
      </c>
      <c r="AA14" s="37">
        <v>0.9</v>
      </c>
      <c r="AB14" s="196">
        <v>5600</v>
      </c>
      <c r="AC14" s="196">
        <f t="shared" si="1"/>
        <v>5040</v>
      </c>
      <c r="AD14" s="200">
        <f t="shared" si="0"/>
        <v>49753.987251123457</v>
      </c>
      <c r="AE14" s="196">
        <v>3390</v>
      </c>
      <c r="AF14" s="196">
        <v>6166</v>
      </c>
      <c r="AG14" s="196">
        <v>10483</v>
      </c>
      <c r="AH14" s="196">
        <v>7315</v>
      </c>
      <c r="AI14" s="196">
        <v>12510</v>
      </c>
      <c r="AL14" s="37"/>
      <c r="AM14" s="37"/>
      <c r="AN14" s="37"/>
      <c r="AO14" s="37"/>
    </row>
    <row r="15" spans="1:41" ht="13" x14ac:dyDescent="0.3">
      <c r="A15" s="91" t="s">
        <v>171</v>
      </c>
      <c r="B15" s="79">
        <v>1000</v>
      </c>
      <c r="C15" s="84">
        <v>0.22866646398096424</v>
      </c>
      <c r="D15" s="85">
        <v>0.78295749999999997</v>
      </c>
      <c r="E15" s="85">
        <v>1.2670600000000003</v>
      </c>
      <c r="F15" s="85">
        <v>1.5543879999999999</v>
      </c>
      <c r="G15" s="85">
        <v>1.724504</v>
      </c>
      <c r="H15" s="86">
        <v>1.8904987499999999</v>
      </c>
      <c r="I15" s="101">
        <v>0.18714216504520642</v>
      </c>
      <c r="J15" s="85">
        <v>0.66801004836043698</v>
      </c>
      <c r="K15" s="85">
        <v>1.0810405569594461</v>
      </c>
      <c r="L15" s="85">
        <v>1.3261853971012256</v>
      </c>
      <c r="M15" s="85">
        <v>1.4713263496904583</v>
      </c>
      <c r="N15" s="86">
        <v>1.6129511006827899</v>
      </c>
      <c r="O15" s="101">
        <v>0.14765087658282355</v>
      </c>
      <c r="P15" s="85">
        <v>0.55363853637319771</v>
      </c>
      <c r="Q15" s="85">
        <v>0.8959531569683209</v>
      </c>
      <c r="R15" s="85">
        <v>1.0991261943030906</v>
      </c>
      <c r="S15" s="85">
        <v>1.2194172359671183</v>
      </c>
      <c r="T15" s="86">
        <v>1.336794092866292</v>
      </c>
      <c r="U15" s="132">
        <v>8.3000000000000007</v>
      </c>
      <c r="V15" s="215">
        <v>60825.681839226156</v>
      </c>
      <c r="W15" s="215">
        <v>62845.06022503545</v>
      </c>
      <c r="X15" s="215">
        <v>67538.531155476157</v>
      </c>
      <c r="Y15" s="215">
        <v>63183.358795476153</v>
      </c>
      <c r="Z15" s="215">
        <v>70325.126601726151</v>
      </c>
      <c r="AA15" s="37">
        <v>1</v>
      </c>
      <c r="AB15" s="196">
        <v>5600</v>
      </c>
      <c r="AC15" s="196">
        <f t="shared" si="1"/>
        <v>5600</v>
      </c>
      <c r="AD15" s="200">
        <f t="shared" si="0"/>
        <v>55225.681839226156</v>
      </c>
      <c r="AE15" s="196">
        <v>3390</v>
      </c>
      <c r="AF15" s="196">
        <v>6166</v>
      </c>
      <c r="AG15" s="196">
        <v>10483</v>
      </c>
      <c r="AH15" s="196">
        <v>7315</v>
      </c>
      <c r="AI15" s="196">
        <v>12510</v>
      </c>
      <c r="AL15" s="37"/>
      <c r="AM15" s="37"/>
      <c r="AN15" s="37"/>
      <c r="AO15" s="37"/>
    </row>
    <row r="16" spans="1:41" ht="13" x14ac:dyDescent="0.3">
      <c r="A16" s="90" t="s">
        <v>172</v>
      </c>
      <c r="B16" s="74">
        <v>1100</v>
      </c>
      <c r="C16" s="84">
        <v>0.26400000000000001</v>
      </c>
      <c r="D16" s="85">
        <v>0.93762899999999982</v>
      </c>
      <c r="E16" s="85">
        <v>1.5185520000000001</v>
      </c>
      <c r="F16" s="85">
        <v>1.8632879999999998</v>
      </c>
      <c r="G16" s="85">
        <v>2.0674079999999999</v>
      </c>
      <c r="H16" s="86">
        <v>2.2665824999999997</v>
      </c>
      <c r="I16" s="101">
        <v>0.21605936748139573</v>
      </c>
      <c r="J16" s="85">
        <v>0.79997393681540574</v>
      </c>
      <c r="K16" s="85">
        <v>1.2956105471342165</v>
      </c>
      <c r="L16" s="85">
        <v>1.5897352116678387</v>
      </c>
      <c r="M16" s="85">
        <v>1.7638879735627466</v>
      </c>
      <c r="N16" s="86">
        <v>1.9338212935413734</v>
      </c>
      <c r="O16" s="101">
        <v>0.17046588616120975</v>
      </c>
      <c r="P16" s="85">
        <v>0.66300858887112635</v>
      </c>
      <c r="Q16" s="85">
        <v>1.0737861335852741</v>
      </c>
      <c r="R16" s="85">
        <v>1.3175530487436966</v>
      </c>
      <c r="S16" s="85">
        <v>1.4618887221927626</v>
      </c>
      <c r="T16" s="86">
        <v>1.602727373924004</v>
      </c>
      <c r="U16" s="132">
        <v>9.4</v>
      </c>
      <c r="V16" s="215">
        <v>66922.936121639796</v>
      </c>
      <c r="W16" s="215">
        <v>67910.403241382723</v>
      </c>
      <c r="X16" s="215">
        <v>74307.070369514797</v>
      </c>
      <c r="Y16" s="215">
        <v>69516.380773514786</v>
      </c>
      <c r="Z16" s="215">
        <v>77372.325360389805</v>
      </c>
      <c r="AA16" s="37">
        <v>1.1000000000000001</v>
      </c>
      <c r="AB16" s="196">
        <v>5600</v>
      </c>
      <c r="AC16" s="196">
        <f t="shared" si="1"/>
        <v>6160.0000000000009</v>
      </c>
      <c r="AD16" s="200">
        <f t="shared" si="0"/>
        <v>60762.936121639796</v>
      </c>
      <c r="AE16" s="196">
        <v>3390</v>
      </c>
      <c r="AF16" s="196">
        <v>6166</v>
      </c>
      <c r="AG16" s="196">
        <v>10483</v>
      </c>
      <c r="AH16" s="196">
        <v>7315</v>
      </c>
      <c r="AI16" s="196">
        <v>12510</v>
      </c>
      <c r="AL16" s="37"/>
      <c r="AM16" s="37"/>
      <c r="AN16" s="37"/>
      <c r="AO16" s="37"/>
    </row>
    <row r="17" spans="1:41" ht="13" x14ac:dyDescent="0.3">
      <c r="A17" s="91" t="s">
        <v>173</v>
      </c>
      <c r="B17" s="79">
        <v>1200</v>
      </c>
      <c r="C17" s="84">
        <v>0.29731447681794798</v>
      </c>
      <c r="D17" s="85">
        <v>0.96424899999999991</v>
      </c>
      <c r="E17" s="85">
        <v>1.5451720000000002</v>
      </c>
      <c r="F17" s="85">
        <v>1.8907066000000001</v>
      </c>
      <c r="G17" s="85">
        <v>2.0950928000000002</v>
      </c>
      <c r="H17" s="86">
        <v>2.2945335</v>
      </c>
      <c r="I17" s="101">
        <v>0.24332415834980278</v>
      </c>
      <c r="J17" s="85">
        <v>0.82268580494024635</v>
      </c>
      <c r="K17" s="85">
        <v>1.3183224152590571</v>
      </c>
      <c r="L17" s="85">
        <v>1.6131284358364246</v>
      </c>
      <c r="M17" s="85">
        <v>1.7875083164125811</v>
      </c>
      <c r="N17" s="86">
        <v>1.9576687550724563</v>
      </c>
      <c r="O17" s="101">
        <v>0.19197718090654528</v>
      </c>
      <c r="P17" s="85">
        <v>0.68183190666073124</v>
      </c>
      <c r="Q17" s="85">
        <v>1.092609451374879</v>
      </c>
      <c r="R17" s="85">
        <v>1.3369410660669898</v>
      </c>
      <c r="S17" s="85">
        <v>1.4814649726939519</v>
      </c>
      <c r="T17" s="86">
        <v>1.6224918576030893</v>
      </c>
      <c r="U17" s="132">
        <v>9.4</v>
      </c>
      <c r="V17" s="215">
        <v>72828.593088661321</v>
      </c>
      <c r="W17" s="215">
        <v>73905.829946562706</v>
      </c>
      <c r="X17" s="215">
        <v>80884.012268161314</v>
      </c>
      <c r="Y17" s="215">
        <v>75657.805436161318</v>
      </c>
      <c r="Z17" s="215">
        <v>84227.926803661321</v>
      </c>
      <c r="AA17" s="37">
        <v>1.2</v>
      </c>
      <c r="AB17" s="196">
        <v>5600</v>
      </c>
      <c r="AC17" s="196">
        <f t="shared" si="1"/>
        <v>6720</v>
      </c>
      <c r="AD17" s="200">
        <f t="shared" si="0"/>
        <v>66108.593088661321</v>
      </c>
      <c r="AE17" s="196">
        <v>3390</v>
      </c>
      <c r="AF17" s="196">
        <v>6166</v>
      </c>
      <c r="AG17" s="196">
        <v>10483</v>
      </c>
      <c r="AH17" s="196">
        <v>7315</v>
      </c>
      <c r="AI17" s="196">
        <v>12510</v>
      </c>
      <c r="AL17" s="37"/>
      <c r="AM17" s="37"/>
      <c r="AN17" s="37"/>
      <c r="AO17" s="37"/>
    </row>
    <row r="18" spans="1:41" ht="13" x14ac:dyDescent="0.3">
      <c r="A18" s="90" t="s">
        <v>174</v>
      </c>
      <c r="B18" s="74">
        <v>1300</v>
      </c>
      <c r="C18" s="84">
        <v>0.3296194240353521</v>
      </c>
      <c r="D18" s="85">
        <v>1.1083004999999999</v>
      </c>
      <c r="E18" s="85">
        <v>1.786044</v>
      </c>
      <c r="F18" s="85">
        <v>2.1886679999999994</v>
      </c>
      <c r="G18" s="85">
        <v>2.4269519999999996</v>
      </c>
      <c r="H18" s="86">
        <v>2.6594662499999999</v>
      </c>
      <c r="I18" s="101">
        <v>0.26976274343431872</v>
      </c>
      <c r="J18" s="85">
        <v>0.94558883541302874</v>
      </c>
      <c r="K18" s="85">
        <v>1.5238315474516411</v>
      </c>
      <c r="L18" s="85">
        <v>1.867345566681385</v>
      </c>
      <c r="M18" s="85">
        <v>2.0706466479833949</v>
      </c>
      <c r="N18" s="86">
        <v>2.2690250470497437</v>
      </c>
      <c r="O18" s="101">
        <v>0.21283661823535549</v>
      </c>
      <c r="P18" s="85">
        <v>0.78369243117497844</v>
      </c>
      <c r="Q18" s="85">
        <v>1.2629329000081506</v>
      </c>
      <c r="R18" s="85">
        <v>1.5476331066844031</v>
      </c>
      <c r="S18" s="85">
        <v>1.716126549816567</v>
      </c>
      <c r="T18" s="86">
        <v>1.8805401342779355</v>
      </c>
      <c r="U18" s="132">
        <v>11.9</v>
      </c>
      <c r="V18" s="215">
        <v>78924.438875669963</v>
      </c>
      <c r="W18" s="215">
        <v>80091.445471729763</v>
      </c>
      <c r="X18" s="215">
        <v>87651.142986794948</v>
      </c>
      <c r="Y18" s="215">
        <v>81989.418918794952</v>
      </c>
      <c r="Z18" s="215">
        <v>91273.71706691994</v>
      </c>
      <c r="AA18" s="37">
        <v>1.3</v>
      </c>
      <c r="AB18" s="196">
        <v>5600</v>
      </c>
      <c r="AC18" s="196">
        <f t="shared" si="1"/>
        <v>7280</v>
      </c>
      <c r="AD18" s="200">
        <f t="shared" si="0"/>
        <v>71644.438875669963</v>
      </c>
      <c r="AE18" s="196">
        <v>3390</v>
      </c>
      <c r="AF18" s="196">
        <v>6166</v>
      </c>
      <c r="AG18" s="196">
        <v>10483</v>
      </c>
      <c r="AH18" s="196">
        <v>7315</v>
      </c>
      <c r="AI18" s="196">
        <v>12510</v>
      </c>
      <c r="AL18" s="37"/>
      <c r="AM18" s="37"/>
      <c r="AN18" s="37"/>
      <c r="AO18" s="37"/>
    </row>
    <row r="19" spans="1:41" ht="13" x14ac:dyDescent="0.3">
      <c r="A19" s="91" t="s">
        <v>175</v>
      </c>
      <c r="B19" s="79">
        <v>1400</v>
      </c>
      <c r="C19" s="84">
        <v>0.36495296005438788</v>
      </c>
      <c r="D19" s="85">
        <v>1.2519719999999996</v>
      </c>
      <c r="E19" s="85">
        <v>2.0265360000000006</v>
      </c>
      <c r="F19" s="85">
        <v>2.4862379999999997</v>
      </c>
      <c r="G19" s="85">
        <v>2.7584160000000004</v>
      </c>
      <c r="H19" s="86">
        <v>3.024</v>
      </c>
      <c r="I19" s="101">
        <v>0.29867994587050806</v>
      </c>
      <c r="J19" s="85">
        <v>1.0681676543949228</v>
      </c>
      <c r="K19" s="85">
        <v>1.7290164681533375</v>
      </c>
      <c r="L19" s="85">
        <v>2.1212287596907315</v>
      </c>
      <c r="M19" s="85">
        <v>2.3534477996036864</v>
      </c>
      <c r="N19" s="86">
        <v>2.5800409169615994</v>
      </c>
      <c r="O19" s="101">
        <v>0.23565162781374169</v>
      </c>
      <c r="P19" s="85">
        <v>0.88528425318133475</v>
      </c>
      <c r="Q19" s="85">
        <v>1.432987646133532</v>
      </c>
      <c r="R19" s="85">
        <v>1.75804838371869</v>
      </c>
      <c r="S19" s="85">
        <v>1.9505086763309769</v>
      </c>
      <c r="T19" s="86">
        <v>2.1383062733194969</v>
      </c>
      <c r="U19" s="132">
        <v>13</v>
      </c>
      <c r="V19" s="215">
        <v>84988.913310928125</v>
      </c>
      <c r="W19" s="215">
        <v>86245.689645146384</v>
      </c>
      <c r="X19" s="215">
        <v>94386.902353678102</v>
      </c>
      <c r="Y19" s="215">
        <v>88289.661049678107</v>
      </c>
      <c r="Z19" s="215">
        <v>98288.135978428109</v>
      </c>
      <c r="AA19" s="37">
        <v>1.4</v>
      </c>
      <c r="AB19" s="196">
        <v>5600</v>
      </c>
      <c r="AC19" s="196">
        <f t="shared" si="1"/>
        <v>7839.9999999999991</v>
      </c>
      <c r="AD19" s="200">
        <f t="shared" si="0"/>
        <v>77148.913310928125</v>
      </c>
      <c r="AE19" s="196">
        <v>3390</v>
      </c>
      <c r="AF19" s="196">
        <v>6166</v>
      </c>
      <c r="AG19" s="196">
        <v>10483</v>
      </c>
      <c r="AH19" s="196">
        <v>7315</v>
      </c>
      <c r="AI19" s="196">
        <v>12510</v>
      </c>
      <c r="AL19" s="37"/>
      <c r="AM19" s="37"/>
      <c r="AN19" s="37"/>
      <c r="AO19" s="37"/>
    </row>
    <row r="20" spans="1:41" ht="13" x14ac:dyDescent="0.3">
      <c r="A20" s="90" t="s">
        <v>176</v>
      </c>
      <c r="B20" s="74">
        <v>1500</v>
      </c>
      <c r="C20" s="84">
        <v>0.39826743687233596</v>
      </c>
      <c r="D20" s="85">
        <v>1.3933635</v>
      </c>
      <c r="E20" s="85">
        <v>2.2647480000000004</v>
      </c>
      <c r="F20" s="85">
        <v>2.7814595999999994</v>
      </c>
      <c r="G20" s="85">
        <v>3.0875088000000002</v>
      </c>
      <c r="H20" s="86">
        <v>3.3861397499999999</v>
      </c>
      <c r="I20" s="101">
        <v>0.32594473673891516</v>
      </c>
      <c r="J20" s="85">
        <v>1.1888012044314893</v>
      </c>
      <c r="K20" s="85">
        <v>1.9322561199097055</v>
      </c>
      <c r="L20" s="85">
        <v>2.3731083256863892</v>
      </c>
      <c r="M20" s="85">
        <v>2.6342258715208358</v>
      </c>
      <c r="N20" s="86">
        <v>2.8890142544808599</v>
      </c>
      <c r="O20" s="101">
        <v>0.2571629225590773</v>
      </c>
      <c r="P20" s="85">
        <v>0.9852638601403475</v>
      </c>
      <c r="Q20" s="85">
        <v>1.6014301772115691</v>
      </c>
      <c r="R20" s="85">
        <v>1.9668030792542119</v>
      </c>
      <c r="S20" s="85">
        <v>2.1832140991961482</v>
      </c>
      <c r="T20" s="86">
        <v>2.3943795865613469</v>
      </c>
      <c r="U20" s="132">
        <v>14</v>
      </c>
      <c r="V20" s="215">
        <v>91084.759097936752</v>
      </c>
      <c r="W20" s="215">
        <v>92431.305170313412</v>
      </c>
      <c r="X20" s="215">
        <v>101154.03307231177</v>
      </c>
      <c r="Y20" s="215">
        <v>94621.274532311741</v>
      </c>
      <c r="Z20" s="215">
        <v>105333.92624168673</v>
      </c>
      <c r="AA20" s="37">
        <v>1.5</v>
      </c>
      <c r="AB20" s="196">
        <v>5600</v>
      </c>
      <c r="AC20" s="196">
        <f t="shared" si="1"/>
        <v>8400</v>
      </c>
      <c r="AD20" s="200">
        <f t="shared" si="0"/>
        <v>82684.759097936752</v>
      </c>
      <c r="AE20" s="196">
        <v>3390</v>
      </c>
      <c r="AF20" s="196">
        <v>6166</v>
      </c>
      <c r="AG20" s="196">
        <v>10483</v>
      </c>
      <c r="AH20" s="196">
        <v>7315</v>
      </c>
      <c r="AI20" s="196">
        <v>12510</v>
      </c>
      <c r="AL20" s="37"/>
      <c r="AM20" s="37"/>
      <c r="AN20" s="37"/>
      <c r="AO20" s="37"/>
    </row>
    <row r="21" spans="1:41" ht="13" x14ac:dyDescent="0.3">
      <c r="A21" s="91" t="s">
        <v>177</v>
      </c>
      <c r="B21" s="79">
        <v>1600</v>
      </c>
      <c r="C21" s="84">
        <v>0.43057238408973991</v>
      </c>
      <c r="D21" s="85">
        <v>1.4298434999999998</v>
      </c>
      <c r="E21" s="85">
        <v>2.3012280000000005</v>
      </c>
      <c r="F21" s="85">
        <v>2.8190339999999994</v>
      </c>
      <c r="G21" s="85">
        <v>3.125448</v>
      </c>
      <c r="H21" s="86">
        <v>3.42444375</v>
      </c>
      <c r="I21" s="101">
        <v>0.35238332182343102</v>
      </c>
      <c r="J21" s="85">
        <v>1.2199255075567401</v>
      </c>
      <c r="K21" s="85">
        <v>1.9633804230349565</v>
      </c>
      <c r="L21" s="85">
        <v>2.4051663579053981</v>
      </c>
      <c r="M21" s="85">
        <v>2.6665951467710967</v>
      </c>
      <c r="N21" s="86">
        <v>2.9216947727623737</v>
      </c>
      <c r="O21" s="101">
        <v>0.27802235988788743</v>
      </c>
      <c r="P21" s="85">
        <v>1.0110593008978523</v>
      </c>
      <c r="Q21" s="85">
        <v>1.6272256179690741</v>
      </c>
      <c r="R21" s="85">
        <v>1.9933723832344423</v>
      </c>
      <c r="S21" s="85">
        <v>2.2100413575839535</v>
      </c>
      <c r="T21" s="86">
        <v>2.4214647993567273</v>
      </c>
      <c r="U21" s="132">
        <v>14</v>
      </c>
      <c r="V21" s="215">
        <v>96990.416064958292</v>
      </c>
      <c r="W21" s="215">
        <v>98426.731875493453</v>
      </c>
      <c r="X21" s="215">
        <v>107730.9749709583</v>
      </c>
      <c r="Y21" s="215">
        <v>100762.6991949583</v>
      </c>
      <c r="Z21" s="215">
        <v>112189.5276849583</v>
      </c>
      <c r="AA21" s="37">
        <v>1.6</v>
      </c>
      <c r="AB21" s="196">
        <v>5600</v>
      </c>
      <c r="AC21" s="196">
        <f t="shared" si="1"/>
        <v>8960</v>
      </c>
      <c r="AD21" s="200">
        <f t="shared" si="0"/>
        <v>88030.416064958292</v>
      </c>
      <c r="AE21" s="196">
        <v>3390</v>
      </c>
      <c r="AF21" s="196">
        <v>6166</v>
      </c>
      <c r="AG21" s="196">
        <v>10483</v>
      </c>
      <c r="AH21" s="196">
        <v>7315</v>
      </c>
      <c r="AI21" s="196">
        <v>12510</v>
      </c>
      <c r="AL21" s="37"/>
      <c r="AM21" s="37"/>
      <c r="AN21" s="37"/>
      <c r="AO21" s="37"/>
    </row>
    <row r="22" spans="1:41" ht="13" x14ac:dyDescent="0.3">
      <c r="A22" s="90" t="s">
        <v>178</v>
      </c>
      <c r="B22" s="74">
        <v>1700</v>
      </c>
      <c r="C22" s="84">
        <v>0.46590592010877574</v>
      </c>
      <c r="D22" s="85">
        <v>1.5773149999999998</v>
      </c>
      <c r="E22" s="85">
        <v>2.5455200000000007</v>
      </c>
      <c r="F22" s="85">
        <v>3.1205180000000001</v>
      </c>
      <c r="G22" s="85">
        <v>3.4608639999999999</v>
      </c>
      <c r="H22" s="86">
        <v>3.7929675</v>
      </c>
      <c r="I22" s="101">
        <v>0.38130052425962035</v>
      </c>
      <c r="J22" s="85">
        <v>1.3457464414475147</v>
      </c>
      <c r="K22" s="85">
        <v>2.1718074586455329</v>
      </c>
      <c r="L22" s="85">
        <v>2.6623889292708918</v>
      </c>
      <c r="M22" s="85">
        <v>2.9527680978966231</v>
      </c>
      <c r="N22" s="86">
        <v>3.2361148633285532</v>
      </c>
      <c r="O22" s="101">
        <v>0.30083736946627365</v>
      </c>
      <c r="P22" s="85">
        <v>1.1153381479831157</v>
      </c>
      <c r="Q22" s="85">
        <v>1.7999673891733621</v>
      </c>
      <c r="R22" s="85">
        <v>2.2065552961000034</v>
      </c>
      <c r="S22" s="85">
        <v>2.4472179901804259</v>
      </c>
      <c r="T22" s="86">
        <v>2.6820523147311404</v>
      </c>
      <c r="U22" s="132">
        <v>16.600000000000001</v>
      </c>
      <c r="V22" s="215">
        <v>103054.89050021644</v>
      </c>
      <c r="W22" s="215">
        <v>104580.97604891004</v>
      </c>
      <c r="X22" s="215">
        <v>114466.73433784147</v>
      </c>
      <c r="Y22" s="215">
        <v>107062.94132584147</v>
      </c>
      <c r="Z22" s="215">
        <v>119203.94659646644</v>
      </c>
      <c r="AA22" s="37">
        <v>1.7</v>
      </c>
      <c r="AB22" s="196">
        <v>5600</v>
      </c>
      <c r="AC22" s="196">
        <f t="shared" si="1"/>
        <v>9520</v>
      </c>
      <c r="AD22" s="200">
        <f t="shared" si="0"/>
        <v>93534.890500216439</v>
      </c>
      <c r="AE22" s="196">
        <v>3390</v>
      </c>
      <c r="AF22" s="196">
        <v>6166</v>
      </c>
      <c r="AG22" s="196">
        <v>10483</v>
      </c>
      <c r="AH22" s="196">
        <v>7315</v>
      </c>
      <c r="AI22" s="196">
        <v>12510</v>
      </c>
      <c r="AL22" s="37"/>
      <c r="AM22" s="37"/>
      <c r="AN22" s="37"/>
      <c r="AO22" s="37"/>
    </row>
    <row r="23" spans="1:41" ht="13" x14ac:dyDescent="0.3">
      <c r="A23" s="91" t="s">
        <v>179</v>
      </c>
      <c r="B23" s="79">
        <v>1800</v>
      </c>
      <c r="C23" s="84">
        <v>0.49922039692672376</v>
      </c>
      <c r="D23" s="85">
        <v>1.7187064999999999</v>
      </c>
      <c r="E23" s="85">
        <v>2.7837320000000001</v>
      </c>
      <c r="F23" s="85">
        <v>3.4157395999999998</v>
      </c>
      <c r="G23" s="85">
        <v>3.7899568000000006</v>
      </c>
      <c r="H23" s="86">
        <v>4.1551072500000004</v>
      </c>
      <c r="I23" s="101">
        <v>0.40856531512802746</v>
      </c>
      <c r="J23" s="85">
        <v>1.4663799914840809</v>
      </c>
      <c r="K23" s="85">
        <v>2.3750471104019004</v>
      </c>
      <c r="L23" s="85">
        <v>2.9142684952665494</v>
      </c>
      <c r="M23" s="85">
        <v>3.2335461698137733</v>
      </c>
      <c r="N23" s="86">
        <v>3.5450882008478142</v>
      </c>
      <c r="O23" s="101">
        <v>0.32234866421160924</v>
      </c>
      <c r="P23" s="85">
        <v>1.2153177549421281</v>
      </c>
      <c r="Q23" s="85">
        <v>1.9684099202513987</v>
      </c>
      <c r="R23" s="85">
        <v>2.4153099916355254</v>
      </c>
      <c r="S23" s="85">
        <v>2.6799234130455978</v>
      </c>
      <c r="T23" s="86">
        <v>2.9381256279729908</v>
      </c>
      <c r="U23" s="132">
        <v>17.600000000000001</v>
      </c>
      <c r="V23" s="215">
        <v>109119.3649354746</v>
      </c>
      <c r="W23" s="215">
        <v>110735.22022232668</v>
      </c>
      <c r="X23" s="215">
        <v>121202.49370472461</v>
      </c>
      <c r="Y23" s="215">
        <v>113363.18345672461</v>
      </c>
      <c r="Z23" s="215">
        <v>126218.36550797461</v>
      </c>
      <c r="AA23" s="37">
        <v>1.8</v>
      </c>
      <c r="AB23" s="196">
        <v>5600</v>
      </c>
      <c r="AC23" s="196">
        <f t="shared" si="1"/>
        <v>10080</v>
      </c>
      <c r="AD23" s="200">
        <f t="shared" si="0"/>
        <v>99039.364935474601</v>
      </c>
      <c r="AE23" s="196">
        <v>3390</v>
      </c>
      <c r="AF23" s="196">
        <v>6166</v>
      </c>
      <c r="AG23" s="196">
        <v>10483</v>
      </c>
      <c r="AH23" s="196">
        <v>7315</v>
      </c>
      <c r="AI23" s="196">
        <v>12510</v>
      </c>
      <c r="AL23" s="37"/>
      <c r="AM23" s="37"/>
      <c r="AN23" s="37"/>
      <c r="AO23" s="37"/>
    </row>
    <row r="24" spans="1:41" ht="13" x14ac:dyDescent="0.3">
      <c r="A24" s="90" t="s">
        <v>180</v>
      </c>
      <c r="B24" s="74">
        <v>1900</v>
      </c>
      <c r="C24" s="84">
        <v>0.53152534414412789</v>
      </c>
      <c r="D24" s="85">
        <v>1.8589579999999997</v>
      </c>
      <c r="E24" s="85">
        <v>3.0208040000000005</v>
      </c>
      <c r="F24" s="85">
        <v>3.7097870000000004</v>
      </c>
      <c r="G24" s="85">
        <v>4.117864</v>
      </c>
      <c r="H24" s="86">
        <v>4.5160499999999999</v>
      </c>
      <c r="I24" s="101">
        <v>0.43500390021254343</v>
      </c>
      <c r="J24" s="85">
        <v>1.5860409070479828</v>
      </c>
      <c r="K24" s="85">
        <v>2.5773141276856046</v>
      </c>
      <c r="L24" s="85">
        <v>3.1651462477553642</v>
      </c>
      <c r="M24" s="85">
        <v>3.5133127018793515</v>
      </c>
      <c r="N24" s="86">
        <v>3.853040272170777</v>
      </c>
      <c r="O24" s="101">
        <v>0.34320810154041942</v>
      </c>
      <c r="P24" s="85">
        <v>1.3144912543774685</v>
      </c>
      <c r="Q24" s="85">
        <v>2.1360463438057642</v>
      </c>
      <c r="R24" s="85">
        <v>2.6232343964216658</v>
      </c>
      <c r="S24" s="85">
        <v>2.9117904840861497</v>
      </c>
      <c r="T24" s="86">
        <v>3.1933525283149846</v>
      </c>
      <c r="U24" s="132">
        <v>18.7</v>
      </c>
      <c r="V24" s="215">
        <v>115185.80008021717</v>
      </c>
      <c r="W24" s="215">
        <v>116891.42510522765</v>
      </c>
      <c r="X24" s="215">
        <v>127940.21378109217</v>
      </c>
      <c r="Y24" s="215">
        <v>119665.38629709216</v>
      </c>
      <c r="Z24" s="215">
        <v>133234.74512896719</v>
      </c>
      <c r="AA24" s="37">
        <v>1.9</v>
      </c>
      <c r="AB24" s="196">
        <v>5600</v>
      </c>
      <c r="AC24" s="196">
        <f t="shared" si="1"/>
        <v>10640</v>
      </c>
      <c r="AD24" s="200">
        <f t="shared" si="0"/>
        <v>104545.80008021717</v>
      </c>
      <c r="AE24" s="196">
        <v>3390</v>
      </c>
      <c r="AF24" s="196">
        <v>6166</v>
      </c>
      <c r="AG24" s="196">
        <v>10483</v>
      </c>
      <c r="AH24" s="196">
        <v>7315</v>
      </c>
      <c r="AI24" s="196">
        <v>12510</v>
      </c>
      <c r="AL24" s="37"/>
      <c r="AM24" s="37"/>
      <c r="AN24" s="37"/>
      <c r="AO24" s="37"/>
    </row>
    <row r="25" spans="1:41" ht="13" x14ac:dyDescent="0.3">
      <c r="A25" s="91" t="s">
        <v>181</v>
      </c>
      <c r="B25" s="79">
        <v>2000</v>
      </c>
      <c r="C25" s="84">
        <v>0.56685888016316366</v>
      </c>
      <c r="D25" s="85">
        <v>1.8988579999999997</v>
      </c>
      <c r="E25" s="85">
        <v>3.0607040000000003</v>
      </c>
      <c r="F25" s="85">
        <v>3.7508840000000001</v>
      </c>
      <c r="G25" s="85">
        <v>4.1593600000000004</v>
      </c>
      <c r="H25" s="86">
        <v>4.5579450000000001</v>
      </c>
      <c r="I25" s="101">
        <v>0.46392110264873271</v>
      </c>
      <c r="J25" s="85">
        <v>1.6200831135912261</v>
      </c>
      <c r="K25" s="85">
        <v>2.6113563342288479</v>
      </c>
      <c r="L25" s="85">
        <v>3.2002097204949047</v>
      </c>
      <c r="M25" s="85">
        <v>3.5487165966843248</v>
      </c>
      <c r="N25" s="86">
        <v>3.8887845890411827</v>
      </c>
      <c r="O25" s="101">
        <v>0.36602311111880564</v>
      </c>
      <c r="P25" s="85">
        <v>1.3427050177059896</v>
      </c>
      <c r="Q25" s="85">
        <v>2.1642601071342851</v>
      </c>
      <c r="R25" s="85">
        <v>2.6522945726500424</v>
      </c>
      <c r="S25" s="85">
        <v>2.9411327979478119</v>
      </c>
      <c r="T25" s="86">
        <v>3.2229769798099319</v>
      </c>
      <c r="U25" s="132">
        <v>18.7</v>
      </c>
      <c r="V25" s="215">
        <v>121089.4963377543</v>
      </c>
      <c r="W25" s="215">
        <v>122884.89110092327</v>
      </c>
      <c r="X25" s="215">
        <v>134515.19497025432</v>
      </c>
      <c r="Y25" s="215">
        <v>125804.85025025433</v>
      </c>
      <c r="Z25" s="215">
        <v>140088.38586275434</v>
      </c>
      <c r="AA25" s="37">
        <v>2</v>
      </c>
      <c r="AB25" s="196">
        <v>5600</v>
      </c>
      <c r="AC25" s="196">
        <f t="shared" si="1"/>
        <v>11200</v>
      </c>
      <c r="AD25" s="200">
        <f t="shared" si="0"/>
        <v>109889.4963377543</v>
      </c>
      <c r="AE25" s="196">
        <v>3390</v>
      </c>
      <c r="AF25" s="196">
        <v>6166</v>
      </c>
      <c r="AG25" s="196">
        <v>10483</v>
      </c>
      <c r="AH25" s="196">
        <v>7315</v>
      </c>
      <c r="AI25" s="196">
        <v>12510</v>
      </c>
      <c r="AL25" s="37"/>
      <c r="AM25" s="37"/>
      <c r="AN25" s="37"/>
      <c r="AO25" s="37"/>
    </row>
    <row r="26" spans="1:41" ht="13" x14ac:dyDescent="0.3">
      <c r="A26" s="90" t="s">
        <v>182</v>
      </c>
      <c r="B26" s="74">
        <v>2100</v>
      </c>
      <c r="C26" s="84">
        <v>0.60017335698111152</v>
      </c>
      <c r="D26" s="85">
        <v>2.1478209999999995</v>
      </c>
      <c r="E26" s="85">
        <v>3.5033080000000001</v>
      </c>
      <c r="F26" s="85">
        <v>4.3064926000000003</v>
      </c>
      <c r="G26" s="85">
        <v>4.7823727999999992</v>
      </c>
      <c r="H26" s="86">
        <v>5.2467134999999994</v>
      </c>
      <c r="I26" s="101">
        <v>0.49118589351713965</v>
      </c>
      <c r="J26" s="85">
        <v>1.8324953909753234</v>
      </c>
      <c r="K26" s="85">
        <v>2.9889808150525483</v>
      </c>
      <c r="L26" s="85">
        <v>3.6742483851165155</v>
      </c>
      <c r="M26" s="85">
        <v>4.0802637249220268</v>
      </c>
      <c r="N26" s="86">
        <v>4.4764337002562167</v>
      </c>
      <c r="O26" s="101">
        <v>0.38753440586414112</v>
      </c>
      <c r="P26" s="85">
        <v>1.5187497084217441</v>
      </c>
      <c r="Q26" s="85">
        <v>2.4772306460880889</v>
      </c>
      <c r="R26" s="85">
        <v>3.0451720048227484</v>
      </c>
      <c r="S26" s="85">
        <v>3.3816725395477931</v>
      </c>
      <c r="T26" s="86">
        <v>3.7100133569312477</v>
      </c>
      <c r="U26" s="132">
        <v>22.3</v>
      </c>
      <c r="V26" s="215">
        <v>127185.34212476296</v>
      </c>
      <c r="W26" s="215">
        <v>129070.5066260903</v>
      </c>
      <c r="X26" s="215">
        <v>141282.32568888794</v>
      </c>
      <c r="Y26" s="215">
        <v>132136.46373288793</v>
      </c>
      <c r="Z26" s="215">
        <v>147134.17612601296</v>
      </c>
      <c r="AA26" s="37">
        <v>2.1</v>
      </c>
      <c r="AB26" s="196">
        <v>5600</v>
      </c>
      <c r="AC26" s="196">
        <f t="shared" si="1"/>
        <v>11760</v>
      </c>
      <c r="AD26" s="200">
        <f t="shared" si="0"/>
        <v>115425.34212476296</v>
      </c>
      <c r="AE26" s="196">
        <v>3390</v>
      </c>
      <c r="AF26" s="196">
        <v>6166</v>
      </c>
      <c r="AG26" s="196">
        <v>10483</v>
      </c>
      <c r="AH26" s="196">
        <v>7315</v>
      </c>
      <c r="AI26" s="196">
        <v>12510</v>
      </c>
      <c r="AL26" s="37"/>
      <c r="AM26" s="37"/>
      <c r="AN26" s="37"/>
      <c r="AO26" s="37"/>
    </row>
    <row r="27" spans="1:41" ht="13" x14ac:dyDescent="0.3">
      <c r="A27" s="91" t="s">
        <v>183</v>
      </c>
      <c r="B27" s="79">
        <v>2200</v>
      </c>
      <c r="C27" s="84">
        <v>0.63247830419851581</v>
      </c>
      <c r="D27" s="85">
        <v>2.2880724999999993</v>
      </c>
      <c r="E27" s="85">
        <v>3.7403800000000009</v>
      </c>
      <c r="F27" s="85">
        <v>4.6005399999999996</v>
      </c>
      <c r="G27" s="85">
        <v>5.1102800000000004</v>
      </c>
      <c r="H27" s="86">
        <v>5.6076562499999998</v>
      </c>
      <c r="I27" s="101">
        <v>0.51762447860165572</v>
      </c>
      <c r="J27" s="85">
        <v>1.9521563065392251</v>
      </c>
      <c r="K27" s="85">
        <v>3.191247832336253</v>
      </c>
      <c r="L27" s="85">
        <v>3.925126137605329</v>
      </c>
      <c r="M27" s="85">
        <v>4.3600302569876064</v>
      </c>
      <c r="N27" s="86">
        <v>4.7843857715791804</v>
      </c>
      <c r="O27" s="101">
        <v>0.40839384319295141</v>
      </c>
      <c r="P27" s="85">
        <v>1.6179232078570844</v>
      </c>
      <c r="Q27" s="85">
        <v>2.6448670696424541</v>
      </c>
      <c r="R27" s="85">
        <v>3.2530964096088879</v>
      </c>
      <c r="S27" s="85">
        <v>3.6135396105883464</v>
      </c>
      <c r="T27" s="86">
        <v>3.9652402572732424</v>
      </c>
      <c r="U27" s="132">
        <v>23.4</v>
      </c>
      <c r="V27" s="215">
        <v>133249.81656002114</v>
      </c>
      <c r="W27" s="215">
        <v>135224.75079950693</v>
      </c>
      <c r="X27" s="215">
        <v>148018.08505577111</v>
      </c>
      <c r="Y27" s="215">
        <v>138436.70586377115</v>
      </c>
      <c r="Z27" s="215">
        <v>154148.59503752113</v>
      </c>
      <c r="AA27" s="37">
        <v>2.2000000000000002</v>
      </c>
      <c r="AB27" s="196">
        <v>5600</v>
      </c>
      <c r="AC27" s="196">
        <f t="shared" si="1"/>
        <v>12320.000000000002</v>
      </c>
      <c r="AD27" s="200">
        <f t="shared" si="0"/>
        <v>120929.81656002114</v>
      </c>
      <c r="AE27" s="196">
        <v>3390</v>
      </c>
      <c r="AF27" s="196">
        <v>6166</v>
      </c>
      <c r="AG27" s="196">
        <v>10483</v>
      </c>
      <c r="AH27" s="196">
        <v>7315</v>
      </c>
      <c r="AI27" s="196">
        <v>12510</v>
      </c>
      <c r="AL27" s="37"/>
      <c r="AM27" s="37"/>
      <c r="AN27" s="37"/>
      <c r="AO27" s="37"/>
    </row>
    <row r="28" spans="1:41" ht="13" x14ac:dyDescent="0.3">
      <c r="A28" s="90" t="s">
        <v>184</v>
      </c>
      <c r="B28" s="74">
        <v>2300</v>
      </c>
      <c r="C28" s="84">
        <v>0.66781184021755158</v>
      </c>
      <c r="D28" s="85">
        <v>2.4355439999999993</v>
      </c>
      <c r="E28" s="85">
        <v>3.9846720000000007</v>
      </c>
      <c r="F28" s="85">
        <v>4.902023999999999</v>
      </c>
      <c r="G28" s="85">
        <v>5.4456960000000008</v>
      </c>
      <c r="H28" s="86">
        <v>5.9761800000000003</v>
      </c>
      <c r="I28" s="101">
        <v>0.54654168103784506</v>
      </c>
      <c r="J28" s="85">
        <v>2.0779772404299997</v>
      </c>
      <c r="K28" s="85">
        <v>3.3996748679468292</v>
      </c>
      <c r="L28" s="85">
        <v>4.1823487089708218</v>
      </c>
      <c r="M28" s="85">
        <v>4.6462032081131337</v>
      </c>
      <c r="N28" s="86">
        <v>5.0988058621453609</v>
      </c>
      <c r="O28" s="101">
        <v>0.43120885277133764</v>
      </c>
      <c r="P28" s="85">
        <v>1.7222020549423476</v>
      </c>
      <c r="Q28" s="85">
        <v>2.8176088408467419</v>
      </c>
      <c r="R28" s="85">
        <v>3.4662793224744481</v>
      </c>
      <c r="S28" s="85">
        <v>3.8507162431848192</v>
      </c>
      <c r="T28" s="86">
        <v>4.2258277726476559</v>
      </c>
      <c r="U28" s="132">
        <v>25.9</v>
      </c>
      <c r="V28" s="215">
        <v>139345.66234702975</v>
      </c>
      <c r="W28" s="215">
        <v>141410.36632467402</v>
      </c>
      <c r="X28" s="215">
        <v>154785.21577440476</v>
      </c>
      <c r="Y28" s="215">
        <v>144768.31934640475</v>
      </c>
      <c r="Z28" s="215">
        <v>161194.38530077974</v>
      </c>
      <c r="AA28" s="37">
        <v>2.2999999999999998</v>
      </c>
      <c r="AB28" s="196">
        <v>5600</v>
      </c>
      <c r="AC28" s="196">
        <f t="shared" si="1"/>
        <v>12879.999999999998</v>
      </c>
      <c r="AD28" s="200">
        <f t="shared" si="0"/>
        <v>126465.66234702975</v>
      </c>
      <c r="AE28" s="196">
        <v>3390</v>
      </c>
      <c r="AF28" s="196">
        <v>6166</v>
      </c>
      <c r="AG28" s="196">
        <v>10483</v>
      </c>
      <c r="AH28" s="196">
        <v>7315</v>
      </c>
      <c r="AI28" s="196">
        <v>12510</v>
      </c>
      <c r="AL28" s="37"/>
      <c r="AM28" s="37"/>
      <c r="AN28" s="37"/>
      <c r="AO28" s="37"/>
    </row>
    <row r="29" spans="1:41" ht="13" x14ac:dyDescent="0.3">
      <c r="A29" s="91" t="s">
        <v>185</v>
      </c>
      <c r="B29" s="79">
        <v>2400</v>
      </c>
      <c r="C29" s="84">
        <v>0.70112631703549966</v>
      </c>
      <c r="D29" s="85">
        <v>2.5769354999999998</v>
      </c>
      <c r="E29" s="85">
        <v>4.2228840000000005</v>
      </c>
      <c r="F29" s="85">
        <v>5.1972455999999996</v>
      </c>
      <c r="G29" s="85">
        <v>5.7747888000000005</v>
      </c>
      <c r="H29" s="86">
        <v>6.338319750000001</v>
      </c>
      <c r="I29" s="101">
        <v>0.57380647190625222</v>
      </c>
      <c r="J29" s="85">
        <v>2.1986107904665664</v>
      </c>
      <c r="K29" s="85">
        <v>3.6029145197031971</v>
      </c>
      <c r="L29" s="85">
        <v>4.4342282749664799</v>
      </c>
      <c r="M29" s="85">
        <v>4.926981280030283</v>
      </c>
      <c r="N29" s="86">
        <v>5.4077791996646223</v>
      </c>
      <c r="O29" s="101">
        <v>0.45272014751667322</v>
      </c>
      <c r="P29" s="85">
        <v>1.8221816619013604</v>
      </c>
      <c r="Q29" s="85">
        <v>2.9860513719247788</v>
      </c>
      <c r="R29" s="85">
        <v>3.675034018009971</v>
      </c>
      <c r="S29" s="85">
        <v>4.0834216660499907</v>
      </c>
      <c r="T29" s="86">
        <v>4.4819010858895068</v>
      </c>
      <c r="U29" s="132">
        <v>27</v>
      </c>
      <c r="V29" s="215">
        <v>145251.31931405124</v>
      </c>
      <c r="W29" s="215">
        <v>147405.79302985402</v>
      </c>
      <c r="X29" s="215">
        <v>161362.15767305126</v>
      </c>
      <c r="Y29" s="215">
        <v>150909.74400905124</v>
      </c>
      <c r="Z29" s="215">
        <v>168049.98674405125</v>
      </c>
      <c r="AA29" s="37">
        <v>2.4</v>
      </c>
      <c r="AB29" s="196">
        <v>5600</v>
      </c>
      <c r="AC29" s="196">
        <f t="shared" si="1"/>
        <v>13440</v>
      </c>
      <c r="AD29" s="200">
        <f t="shared" si="0"/>
        <v>131811.31931405124</v>
      </c>
      <c r="AE29" s="196">
        <v>3390</v>
      </c>
      <c r="AF29" s="196">
        <v>6166</v>
      </c>
      <c r="AG29" s="196">
        <v>10483</v>
      </c>
      <c r="AH29" s="196">
        <v>7315</v>
      </c>
      <c r="AI29" s="196">
        <v>12510</v>
      </c>
      <c r="AL29" s="37"/>
      <c r="AM29" s="37"/>
      <c r="AN29" s="37"/>
      <c r="AO29" s="37"/>
    </row>
    <row r="30" spans="1:41" ht="13" x14ac:dyDescent="0.3">
      <c r="A30" s="90" t="s">
        <v>186</v>
      </c>
      <c r="B30" s="74">
        <v>2500</v>
      </c>
      <c r="C30" s="84">
        <v>0.73343126425290373</v>
      </c>
      <c r="D30" s="85">
        <v>2.717187</v>
      </c>
      <c r="E30" s="85">
        <v>4.4599560000000009</v>
      </c>
      <c r="F30" s="85">
        <v>5.4912929999999989</v>
      </c>
      <c r="G30" s="85">
        <v>6.1026959999999999</v>
      </c>
      <c r="H30" s="86">
        <v>6.6992624999999997</v>
      </c>
      <c r="I30" s="101">
        <v>0.60024505699076813</v>
      </c>
      <c r="J30" s="85">
        <v>2.3182717060304685</v>
      </c>
      <c r="K30" s="85">
        <v>3.8051815369869013</v>
      </c>
      <c r="L30" s="85">
        <v>4.6851060274552943</v>
      </c>
      <c r="M30" s="85">
        <v>5.2067478120958608</v>
      </c>
      <c r="N30" s="86">
        <v>5.7157312709875843</v>
      </c>
      <c r="O30" s="101">
        <v>0.4735795848454834</v>
      </c>
      <c r="P30" s="85">
        <v>1.921355161336701</v>
      </c>
      <c r="Q30" s="85">
        <v>3.153687795479144</v>
      </c>
      <c r="R30" s="85">
        <v>3.8829584227961105</v>
      </c>
      <c r="S30" s="85">
        <v>4.3152887370905422</v>
      </c>
      <c r="T30" s="86">
        <v>4.7371279862315001</v>
      </c>
      <c r="U30" s="132">
        <v>28.1</v>
      </c>
      <c r="V30" s="215">
        <v>151315.79374930944</v>
      </c>
      <c r="W30" s="215">
        <v>153560.03720327059</v>
      </c>
      <c r="X30" s="215">
        <v>168097.91703993443</v>
      </c>
      <c r="Y30" s="215">
        <v>157209.98613993436</v>
      </c>
      <c r="Z30" s="215">
        <v>175064.40565555939</v>
      </c>
      <c r="AA30" s="37">
        <v>2.5</v>
      </c>
      <c r="AB30" s="196">
        <v>5600</v>
      </c>
      <c r="AC30" s="196">
        <f t="shared" si="1"/>
        <v>14000</v>
      </c>
      <c r="AD30" s="200">
        <f t="shared" si="0"/>
        <v>137315.79374930944</v>
      </c>
      <c r="AE30" s="196">
        <v>3390</v>
      </c>
      <c r="AF30" s="196">
        <v>6166</v>
      </c>
      <c r="AG30" s="196">
        <v>10483</v>
      </c>
      <c r="AH30" s="196">
        <v>7315</v>
      </c>
      <c r="AI30" s="196">
        <v>12510</v>
      </c>
      <c r="AL30" s="37"/>
      <c r="AM30" s="37"/>
      <c r="AN30" s="37"/>
      <c r="AO30" s="37"/>
    </row>
    <row r="31" spans="1:41" ht="13" x14ac:dyDescent="0.3">
      <c r="A31" s="91" t="s">
        <v>187</v>
      </c>
      <c r="B31" s="79">
        <v>2600</v>
      </c>
      <c r="C31" s="84">
        <v>0.76876480027193939</v>
      </c>
      <c r="D31" s="85">
        <v>2.7570869999999998</v>
      </c>
      <c r="E31" s="85">
        <v>4.4998560000000003</v>
      </c>
      <c r="F31" s="85">
        <v>5.5323899999999995</v>
      </c>
      <c r="G31" s="85">
        <v>6.1441920000000003</v>
      </c>
      <c r="H31" s="86">
        <v>6.7411574999999999</v>
      </c>
      <c r="I31" s="101">
        <v>0.62916225942695736</v>
      </c>
      <c r="J31" s="85">
        <v>2.3523139125737118</v>
      </c>
      <c r="K31" s="85">
        <v>3.8392237435301437</v>
      </c>
      <c r="L31" s="85">
        <v>4.7201695001948352</v>
      </c>
      <c r="M31" s="85">
        <v>5.2421517069008345</v>
      </c>
      <c r="N31" s="86">
        <v>5.75147558785799</v>
      </c>
      <c r="O31" s="101">
        <v>0.49639459442386952</v>
      </c>
      <c r="P31" s="85">
        <v>1.9495689246652219</v>
      </c>
      <c r="Q31" s="85">
        <v>3.1819015588076649</v>
      </c>
      <c r="R31" s="85">
        <v>3.9120185990244876</v>
      </c>
      <c r="S31" s="85">
        <v>4.3446310509522048</v>
      </c>
      <c r="T31" s="86">
        <v>4.7667524377264474</v>
      </c>
      <c r="U31" s="132">
        <v>28.1</v>
      </c>
      <c r="V31" s="215">
        <v>157411.63953631805</v>
      </c>
      <c r="W31" s="215">
        <v>159745.65272843768</v>
      </c>
      <c r="X31" s="215">
        <v>174865.04775856805</v>
      </c>
      <c r="Y31" s="215">
        <v>163541.59962256806</v>
      </c>
      <c r="Z31" s="215">
        <v>182110.19591881803</v>
      </c>
      <c r="AA31" s="37">
        <v>2.6</v>
      </c>
      <c r="AB31" s="196">
        <v>5600</v>
      </c>
      <c r="AC31" s="196">
        <f t="shared" si="1"/>
        <v>14560</v>
      </c>
      <c r="AD31" s="200">
        <f t="shared" si="0"/>
        <v>142851.63953631805</v>
      </c>
      <c r="AE31" s="196">
        <v>3390</v>
      </c>
      <c r="AF31" s="196">
        <v>6166</v>
      </c>
      <c r="AG31" s="196">
        <v>10483</v>
      </c>
      <c r="AH31" s="196">
        <v>7315</v>
      </c>
      <c r="AI31" s="196">
        <v>12510</v>
      </c>
      <c r="AL31" s="37"/>
      <c r="AM31" s="37"/>
      <c r="AN31" s="37"/>
      <c r="AO31" s="37"/>
    </row>
    <row r="32" spans="1:41" ht="13" x14ac:dyDescent="0.3">
      <c r="A32" s="90" t="s">
        <v>188</v>
      </c>
      <c r="B32" s="74">
        <v>2700</v>
      </c>
      <c r="C32" s="84">
        <v>0.80207927708988724</v>
      </c>
      <c r="D32" s="85">
        <v>2.9022784999999991</v>
      </c>
      <c r="E32" s="85">
        <v>4.7418680000000011</v>
      </c>
      <c r="F32" s="85">
        <v>5.8315256</v>
      </c>
      <c r="G32" s="85">
        <v>6.4772368000000009</v>
      </c>
      <c r="H32" s="86">
        <v>7.1072872500000006</v>
      </c>
      <c r="I32" s="101">
        <v>0.6564270502953643</v>
      </c>
      <c r="J32" s="85">
        <v>2.4761895775191576</v>
      </c>
      <c r="K32" s="85">
        <v>4.0457055101953925</v>
      </c>
      <c r="L32" s="85">
        <v>4.9753884445466401</v>
      </c>
      <c r="M32" s="85">
        <v>5.5263015783232197</v>
      </c>
      <c r="N32" s="86">
        <v>6.0638531460315761</v>
      </c>
      <c r="O32" s="101">
        <v>0.51790588916920499</v>
      </c>
      <c r="P32" s="85">
        <v>2.0522355567031405</v>
      </c>
      <c r="Q32" s="85">
        <v>3.3530311149646095</v>
      </c>
      <c r="R32" s="85">
        <v>4.1235409303912842</v>
      </c>
      <c r="S32" s="85">
        <v>4.5801309798994394</v>
      </c>
      <c r="T32" s="86">
        <v>5.0256471273011494</v>
      </c>
      <c r="U32" s="132">
        <v>30.6</v>
      </c>
      <c r="V32" s="215">
        <v>163511.40674229548</v>
      </c>
      <c r="W32" s="215">
        <v>165935.18967257353</v>
      </c>
      <c r="X32" s="215">
        <v>181636.09989617049</v>
      </c>
      <c r="Y32" s="215">
        <v>169877.13452417051</v>
      </c>
      <c r="Z32" s="215">
        <v>189159.90760104556</v>
      </c>
      <c r="AA32" s="37">
        <v>2.7</v>
      </c>
      <c r="AB32" s="196">
        <v>5600</v>
      </c>
      <c r="AC32" s="196">
        <f t="shared" si="1"/>
        <v>15120.000000000002</v>
      </c>
      <c r="AD32" s="200">
        <f t="shared" si="0"/>
        <v>148391.40674229548</v>
      </c>
      <c r="AE32" s="196">
        <v>3390</v>
      </c>
      <c r="AF32" s="196">
        <v>6166</v>
      </c>
      <c r="AG32" s="196">
        <v>10483</v>
      </c>
      <c r="AH32" s="196">
        <v>7315</v>
      </c>
      <c r="AI32" s="196">
        <v>12510</v>
      </c>
      <c r="AL32" s="37"/>
      <c r="AM32" s="37"/>
      <c r="AN32" s="37"/>
      <c r="AO32" s="37"/>
    </row>
    <row r="33" spans="1:41" ht="13" x14ac:dyDescent="0.3">
      <c r="A33" s="91" t="s">
        <v>189</v>
      </c>
      <c r="B33" s="79">
        <v>2800</v>
      </c>
      <c r="C33" s="84">
        <v>0.83438422430729153</v>
      </c>
      <c r="D33" s="85">
        <v>3.0425299999999997</v>
      </c>
      <c r="E33" s="85">
        <v>4.9789400000000006</v>
      </c>
      <c r="F33" s="85">
        <v>6.1255730000000002</v>
      </c>
      <c r="G33" s="85">
        <v>6.8051440000000003</v>
      </c>
      <c r="H33" s="86">
        <v>7.468230000000001</v>
      </c>
      <c r="I33" s="101">
        <v>0.68286563537988043</v>
      </c>
      <c r="J33" s="85">
        <v>2.5958504930830602</v>
      </c>
      <c r="K33" s="85">
        <v>4.2479725274790958</v>
      </c>
      <c r="L33" s="85">
        <v>5.2262661970354545</v>
      </c>
      <c r="M33" s="85">
        <v>5.8060681103887983</v>
      </c>
      <c r="N33" s="86">
        <v>6.3718052173545399</v>
      </c>
      <c r="O33" s="101">
        <v>0.53876532649801534</v>
      </c>
      <c r="P33" s="85">
        <v>2.1514090561384815</v>
      </c>
      <c r="Q33" s="85">
        <v>3.5206675385189738</v>
      </c>
      <c r="R33" s="85">
        <v>4.3314653351774242</v>
      </c>
      <c r="S33" s="85">
        <v>4.8119980509399918</v>
      </c>
      <c r="T33" s="86">
        <v>5.2808740276431445</v>
      </c>
      <c r="U33" s="132">
        <v>31.7</v>
      </c>
      <c r="V33" s="215">
        <v>169381.77093859771</v>
      </c>
      <c r="W33" s="215">
        <v>171895.32360703425</v>
      </c>
      <c r="X33" s="215">
        <v>188177.74902409772</v>
      </c>
      <c r="Y33" s="215">
        <v>175983.26641609776</v>
      </c>
      <c r="Z33" s="215">
        <v>195980.21627359773</v>
      </c>
      <c r="AA33" s="37">
        <v>2.8</v>
      </c>
      <c r="AB33" s="196">
        <v>5600</v>
      </c>
      <c r="AC33" s="196">
        <f t="shared" si="1"/>
        <v>15679.999999999998</v>
      </c>
      <c r="AD33" s="200">
        <f t="shared" si="0"/>
        <v>153701.77093859771</v>
      </c>
      <c r="AE33" s="196">
        <v>3390</v>
      </c>
      <c r="AF33" s="196">
        <v>6166</v>
      </c>
      <c r="AG33" s="196">
        <v>10483</v>
      </c>
      <c r="AH33" s="196">
        <v>7315</v>
      </c>
      <c r="AI33" s="196">
        <v>12510</v>
      </c>
      <c r="AL33" s="37"/>
      <c r="AM33" s="37"/>
      <c r="AN33" s="37"/>
      <c r="AO33" s="37"/>
    </row>
    <row r="34" spans="1:41" ht="13" x14ac:dyDescent="0.3">
      <c r="A34" s="90" t="s">
        <v>190</v>
      </c>
      <c r="B34" s="74">
        <v>2900</v>
      </c>
      <c r="C34" s="84">
        <v>0.86971776032632742</v>
      </c>
      <c r="D34" s="85">
        <v>3.1862014999999997</v>
      </c>
      <c r="E34" s="85">
        <v>5.2194320000000003</v>
      </c>
      <c r="F34" s="85">
        <v>6.4231429999999996</v>
      </c>
      <c r="G34" s="85">
        <v>7.1366080000000007</v>
      </c>
      <c r="H34" s="86">
        <v>7.832763749999998</v>
      </c>
      <c r="I34" s="101">
        <v>0.71178283781606977</v>
      </c>
      <c r="J34" s="85">
        <v>2.7184293120649543</v>
      </c>
      <c r="K34" s="85">
        <v>4.4531574481807921</v>
      </c>
      <c r="L34" s="85">
        <v>5.4801493900448008</v>
      </c>
      <c r="M34" s="85">
        <v>6.0888692620090898</v>
      </c>
      <c r="N34" s="86">
        <v>6.682821087266392</v>
      </c>
      <c r="O34" s="101">
        <v>0.56158033607640157</v>
      </c>
      <c r="P34" s="85">
        <v>2.2530008781448378</v>
      </c>
      <c r="Q34" s="85">
        <v>3.6907222846443548</v>
      </c>
      <c r="R34" s="85">
        <v>4.5418806122117106</v>
      </c>
      <c r="S34" s="85">
        <v>5.0463801774544015</v>
      </c>
      <c r="T34" s="86">
        <v>5.5386401666847034</v>
      </c>
      <c r="U34" s="132">
        <v>32.799999999999997</v>
      </c>
      <c r="V34" s="215">
        <v>174542.35830154619</v>
      </c>
      <c r="W34" s="215">
        <v>177145.68070814118</v>
      </c>
      <c r="X34" s="215">
        <v>194009.62131867127</v>
      </c>
      <c r="Y34" s="215">
        <v>181379.62147467118</v>
      </c>
      <c r="Z34" s="215">
        <v>202090.74811279619</v>
      </c>
      <c r="AA34" s="37">
        <v>2.9</v>
      </c>
      <c r="AB34" s="196">
        <v>5600</v>
      </c>
      <c r="AC34" s="196">
        <f t="shared" si="1"/>
        <v>16240</v>
      </c>
      <c r="AD34" s="200">
        <f t="shared" si="0"/>
        <v>158302.35830154619</v>
      </c>
      <c r="AE34" s="196">
        <v>3390</v>
      </c>
      <c r="AF34" s="196">
        <v>6166</v>
      </c>
      <c r="AG34" s="196">
        <v>10483</v>
      </c>
      <c r="AH34" s="196">
        <v>7315</v>
      </c>
      <c r="AI34" s="196">
        <v>12510</v>
      </c>
      <c r="AL34" s="37"/>
      <c r="AM34" s="37"/>
      <c r="AN34" s="37"/>
      <c r="AO34" s="37"/>
    </row>
    <row r="35" spans="1:41" ht="13" x14ac:dyDescent="0.3">
      <c r="A35" s="91" t="s">
        <v>191</v>
      </c>
      <c r="B35" s="79">
        <v>3000</v>
      </c>
      <c r="C35" s="84">
        <v>0.90303223714427527</v>
      </c>
      <c r="D35" s="85">
        <v>3.2238214999999997</v>
      </c>
      <c r="E35" s="85">
        <v>5.2570520000000007</v>
      </c>
      <c r="F35" s="85">
        <v>6.4618915999999995</v>
      </c>
      <c r="G35" s="85">
        <v>7.1757328000000005</v>
      </c>
      <c r="H35" s="86">
        <v>7.8722647499999976</v>
      </c>
      <c r="I35" s="103">
        <v>0.73904762868447671</v>
      </c>
      <c r="J35" s="85">
        <v>2.7505262496628697</v>
      </c>
      <c r="K35" s="85">
        <v>4.4852543857787071</v>
      </c>
      <c r="L35" s="85">
        <v>5.5132092357706526</v>
      </c>
      <c r="M35" s="85">
        <v>6.1222500771109214</v>
      </c>
      <c r="N35" s="86">
        <v>6.7165228717442025</v>
      </c>
      <c r="O35" s="101">
        <v>0.58309163082173709</v>
      </c>
      <c r="P35" s="85">
        <v>2.2796024264260151</v>
      </c>
      <c r="Q35" s="85">
        <v>3.717323832925532</v>
      </c>
      <c r="R35" s="85">
        <v>4.5692802069413228</v>
      </c>
      <c r="S35" s="85">
        <v>5.074045787666825</v>
      </c>
      <c r="T35" s="86">
        <v>5.5665717923799392</v>
      </c>
      <c r="U35" s="132">
        <v>32.799999999999997</v>
      </c>
      <c r="V35" s="215">
        <v>179738.23843521389</v>
      </c>
      <c r="W35" s="215">
        <v>182431.33057996733</v>
      </c>
      <c r="X35" s="215">
        <v>199876.78638396392</v>
      </c>
      <c r="Y35" s="215">
        <v>186811.26930396393</v>
      </c>
      <c r="Z35" s="215">
        <v>208236.57272271396</v>
      </c>
      <c r="AA35" s="37">
        <v>3</v>
      </c>
      <c r="AB35" s="196">
        <v>5600</v>
      </c>
      <c r="AC35" s="196">
        <f t="shared" si="1"/>
        <v>16800</v>
      </c>
      <c r="AD35" s="200">
        <f t="shared" si="0"/>
        <v>162938.23843521389</v>
      </c>
      <c r="AE35" s="196">
        <v>3390</v>
      </c>
      <c r="AF35" s="196">
        <v>6166</v>
      </c>
      <c r="AG35" s="196">
        <v>10483</v>
      </c>
      <c r="AH35" s="196">
        <v>7315</v>
      </c>
      <c r="AI35" s="196">
        <v>12510</v>
      </c>
      <c r="AL35" s="37"/>
      <c r="AM35" s="37"/>
      <c r="AN35" s="37"/>
      <c r="AO35" s="37"/>
    </row>
    <row r="36" spans="1:41" ht="13" x14ac:dyDescent="0.3">
      <c r="A36" s="90" t="s">
        <v>192</v>
      </c>
      <c r="B36" s="74" t="s">
        <v>30</v>
      </c>
      <c r="C36" s="84">
        <v>0.93500000000000005</v>
      </c>
      <c r="D36" s="85">
        <v>3.472</v>
      </c>
      <c r="E36" s="85">
        <v>5.6989999999999998</v>
      </c>
      <c r="F36" s="85">
        <v>7.016</v>
      </c>
      <c r="G36" s="85">
        <v>7.798</v>
      </c>
      <c r="H36" s="86">
        <v>8.56</v>
      </c>
      <c r="I36" s="128">
        <v>0.76521025982994328</v>
      </c>
      <c r="J36" s="85">
        <v>2.9622692009559102</v>
      </c>
      <c r="K36" s="85">
        <v>4.8623191751865589</v>
      </c>
      <c r="L36" s="85">
        <v>5.985967947553763</v>
      </c>
      <c r="M36" s="85">
        <v>6.6531610682759759</v>
      </c>
      <c r="N36" s="111">
        <v>7.3032904263198715</v>
      </c>
      <c r="O36" s="127">
        <v>0.60373334682095114</v>
      </c>
      <c r="P36" s="85">
        <v>2.4550923878853483</v>
      </c>
      <c r="Q36" s="85">
        <v>4.0298305064972926</v>
      </c>
      <c r="R36" s="85">
        <v>4.9610968298973512</v>
      </c>
      <c r="S36" s="85">
        <v>5.5140583066618509</v>
      </c>
      <c r="T36" s="86">
        <v>6.052877546168947</v>
      </c>
      <c r="U36" s="132">
        <v>36.4</v>
      </c>
      <c r="V36" s="215">
        <v>192645.5889710382</v>
      </c>
      <c r="W36" s="215">
        <v>195428.45085394999</v>
      </c>
      <c r="X36" s="215">
        <v>213455.42185141315</v>
      </c>
      <c r="Y36" s="215">
        <v>199954.38753541317</v>
      </c>
      <c r="Z36" s="215">
        <v>222093.86773478819</v>
      </c>
      <c r="AA36" s="37">
        <v>3.1</v>
      </c>
      <c r="AB36" s="196">
        <v>5600</v>
      </c>
      <c r="AC36" s="196">
        <f t="shared" si="1"/>
        <v>17360</v>
      </c>
      <c r="AD36" s="200">
        <f t="shared" si="0"/>
        <v>175285.5889710382</v>
      </c>
      <c r="AE36" s="196">
        <v>3390</v>
      </c>
      <c r="AF36" s="196">
        <v>6166</v>
      </c>
      <c r="AG36" s="196">
        <v>10483</v>
      </c>
      <c r="AH36" s="196">
        <v>7315</v>
      </c>
      <c r="AI36" s="196">
        <v>12510</v>
      </c>
      <c r="AL36" s="37"/>
      <c r="AM36" s="37"/>
      <c r="AN36" s="37"/>
      <c r="AO36" s="37"/>
    </row>
    <row r="37" spans="1:41" ht="13" x14ac:dyDescent="0.3">
      <c r="A37" s="91" t="s">
        <v>193</v>
      </c>
      <c r="B37" s="80" t="s">
        <v>31</v>
      </c>
      <c r="C37" s="127">
        <v>0.86114476817947982</v>
      </c>
      <c r="D37" s="104">
        <v>2.8596869999999996</v>
      </c>
      <c r="E37" s="104">
        <v>4.602456000000001</v>
      </c>
      <c r="F37" s="104">
        <v>5.6380679999999987</v>
      </c>
      <c r="G37" s="104">
        <v>6.250896</v>
      </c>
      <c r="H37" s="105">
        <v>6.8488875</v>
      </c>
      <c r="I37" s="128">
        <v>0.70476664364686203</v>
      </c>
      <c r="J37" s="104">
        <v>2.4398510151134802</v>
      </c>
      <c r="K37" s="104">
        <v>3.926760846069913</v>
      </c>
      <c r="L37" s="104">
        <v>4.8103327158107962</v>
      </c>
      <c r="M37" s="104">
        <v>5.3331902935421933</v>
      </c>
      <c r="N37" s="129">
        <v>5.8433895455247473</v>
      </c>
      <c r="O37" s="127">
        <v>0.55604471977577485</v>
      </c>
      <c r="P37" s="104">
        <v>2.0221186017957047</v>
      </c>
      <c r="Q37" s="104">
        <v>3.2544512359381481</v>
      </c>
      <c r="R37" s="104">
        <v>3.9867447664688846</v>
      </c>
      <c r="S37" s="104">
        <v>4.420082715167907</v>
      </c>
      <c r="T37" s="105">
        <v>4.8429295987134546</v>
      </c>
      <c r="U37" s="133">
        <v>28</v>
      </c>
      <c r="V37" s="215">
        <v>198612.02793207625</v>
      </c>
      <c r="W37" s="215">
        <v>201484.65955314646</v>
      </c>
      <c r="X37" s="215">
        <v>220093.14574407623</v>
      </c>
      <c r="Y37" s="215">
        <v>206156.59419207624</v>
      </c>
      <c r="Z37" s="215">
        <v>229010.25117207624</v>
      </c>
      <c r="AA37" s="37">
        <v>3.2</v>
      </c>
      <c r="AB37" s="196">
        <v>5600</v>
      </c>
      <c r="AC37" s="196">
        <f t="shared" si="1"/>
        <v>17920</v>
      </c>
      <c r="AD37" s="200">
        <f t="shared" si="0"/>
        <v>180692.02793207625</v>
      </c>
      <c r="AE37" s="196">
        <v>3390</v>
      </c>
      <c r="AF37" s="196">
        <v>6166</v>
      </c>
      <c r="AG37" s="196">
        <v>10483</v>
      </c>
      <c r="AH37" s="196">
        <v>7315</v>
      </c>
      <c r="AI37" s="196">
        <v>12510</v>
      </c>
      <c r="AL37" s="37"/>
      <c r="AM37" s="37"/>
      <c r="AN37" s="37"/>
      <c r="AO37" s="37"/>
    </row>
    <row r="38" spans="1:41" ht="13" x14ac:dyDescent="0.3">
      <c r="A38" s="90" t="s">
        <v>194</v>
      </c>
      <c r="B38" s="74" t="s">
        <v>32</v>
      </c>
      <c r="C38" s="127">
        <v>0.8964783041985156</v>
      </c>
      <c r="D38" s="104">
        <v>3.0071584999999996</v>
      </c>
      <c r="E38" s="104">
        <v>4.8467480000000016</v>
      </c>
      <c r="F38" s="104">
        <v>5.9395519999999991</v>
      </c>
      <c r="G38" s="104">
        <v>6.5863119999999995</v>
      </c>
      <c r="H38" s="105">
        <v>7.2174112499999996</v>
      </c>
      <c r="I38" s="128">
        <v>0.73368384608305137</v>
      </c>
      <c r="J38" s="104">
        <v>2.5656719490042548</v>
      </c>
      <c r="K38" s="104">
        <v>4.1351878816804897</v>
      </c>
      <c r="L38" s="104">
        <v>5.0675552871762903</v>
      </c>
      <c r="M38" s="104">
        <v>5.6193632446677197</v>
      </c>
      <c r="N38" s="129">
        <v>6.1578096360909269</v>
      </c>
      <c r="O38" s="127">
        <v>0.57885972935416108</v>
      </c>
      <c r="P38" s="104">
        <v>2.1263974488809678</v>
      </c>
      <c r="Q38" s="104">
        <v>3.4271930071424359</v>
      </c>
      <c r="R38" s="104">
        <v>4.1999276793344453</v>
      </c>
      <c r="S38" s="104">
        <v>4.6572593477643789</v>
      </c>
      <c r="T38" s="105">
        <v>5.1035171140878681</v>
      </c>
      <c r="U38" s="132">
        <v>30.6</v>
      </c>
      <c r="V38" s="215">
        <v>204737.28436135093</v>
      </c>
      <c r="W38" s="215">
        <v>207699.68572057961</v>
      </c>
      <c r="X38" s="215">
        <v>226889.68710497592</v>
      </c>
      <c r="Y38" s="215">
        <v>212517.61831697592</v>
      </c>
      <c r="Z38" s="215">
        <v>236085.4520776009</v>
      </c>
      <c r="AA38" s="37">
        <v>3.3</v>
      </c>
      <c r="AB38" s="196">
        <v>5600</v>
      </c>
      <c r="AC38" s="196">
        <f t="shared" si="1"/>
        <v>18480</v>
      </c>
      <c r="AD38" s="200">
        <f t="shared" si="0"/>
        <v>186257.28436135093</v>
      </c>
      <c r="AE38" s="196">
        <v>3390</v>
      </c>
      <c r="AF38" s="196">
        <v>6166</v>
      </c>
      <c r="AG38" s="196">
        <v>10483</v>
      </c>
      <c r="AH38" s="196">
        <v>7315</v>
      </c>
      <c r="AI38" s="196">
        <v>12510</v>
      </c>
      <c r="AL38" s="37"/>
      <c r="AM38" s="37"/>
      <c r="AN38" s="37"/>
      <c r="AO38" s="37"/>
    </row>
    <row r="39" spans="1:41" ht="13" x14ac:dyDescent="0.3">
      <c r="A39" s="91" t="s">
        <v>195</v>
      </c>
      <c r="B39" s="80" t="s">
        <v>33</v>
      </c>
      <c r="C39" s="101">
        <v>0.93181184021755148</v>
      </c>
      <c r="D39" s="102">
        <v>3.1546299999999996</v>
      </c>
      <c r="E39" s="102">
        <v>5.0910400000000013</v>
      </c>
      <c r="F39" s="102">
        <v>6.2410360000000003</v>
      </c>
      <c r="G39" s="102">
        <v>6.9217279999999999</v>
      </c>
      <c r="H39" s="106">
        <v>7.5859350000000001</v>
      </c>
      <c r="I39" s="103">
        <v>0.76260104851924071</v>
      </c>
      <c r="J39" s="102">
        <v>2.6914928828950293</v>
      </c>
      <c r="K39" s="102">
        <v>4.3436149172910659</v>
      </c>
      <c r="L39" s="102">
        <v>5.3247778585417835</v>
      </c>
      <c r="M39" s="102">
        <v>5.9055361957932462</v>
      </c>
      <c r="N39" s="130">
        <v>6.4722297266571065</v>
      </c>
      <c r="O39" s="101">
        <v>0.6016747389325473</v>
      </c>
      <c r="P39" s="102">
        <v>2.2306762959662314</v>
      </c>
      <c r="Q39" s="102">
        <v>3.5999347783467242</v>
      </c>
      <c r="R39" s="102">
        <v>4.4131105922000069</v>
      </c>
      <c r="S39" s="102">
        <v>4.8944359803608517</v>
      </c>
      <c r="T39" s="106">
        <v>5.3641046294622807</v>
      </c>
      <c r="U39" s="132">
        <v>33.200000000000003</v>
      </c>
      <c r="V39" s="215">
        <v>210866.46220959432</v>
      </c>
      <c r="W39" s="215">
        <v>213918.6333069815</v>
      </c>
      <c r="X39" s="215">
        <v>233690.14988484432</v>
      </c>
      <c r="Y39" s="215">
        <v>218882.56386084433</v>
      </c>
      <c r="Z39" s="215">
        <v>243164.57440209435</v>
      </c>
      <c r="AA39" s="37">
        <v>3.4</v>
      </c>
      <c r="AB39" s="196">
        <v>5600</v>
      </c>
      <c r="AC39" s="196">
        <f t="shared" si="1"/>
        <v>19040</v>
      </c>
      <c r="AD39" s="200">
        <f t="shared" si="0"/>
        <v>191826.46220959432</v>
      </c>
      <c r="AE39" s="196">
        <v>3390</v>
      </c>
      <c r="AF39" s="196">
        <v>6166</v>
      </c>
      <c r="AG39" s="196">
        <v>10483</v>
      </c>
      <c r="AH39" s="196">
        <v>7315</v>
      </c>
      <c r="AI39" s="196">
        <v>12510</v>
      </c>
      <c r="AL39" s="37"/>
      <c r="AM39" s="37"/>
      <c r="AN39" s="37"/>
      <c r="AO39" s="37"/>
    </row>
    <row r="40" spans="1:41" ht="13" x14ac:dyDescent="0.3">
      <c r="A40" s="90" t="s">
        <v>196</v>
      </c>
      <c r="B40" s="74" t="s">
        <v>34</v>
      </c>
      <c r="C40" s="101">
        <v>0.96512631703549956</v>
      </c>
      <c r="D40" s="102">
        <v>3.2960214999999997</v>
      </c>
      <c r="E40" s="102">
        <v>5.3292520000000003</v>
      </c>
      <c r="F40" s="102">
        <v>6.5362575999999999</v>
      </c>
      <c r="G40" s="102">
        <v>7.2508208000000005</v>
      </c>
      <c r="H40" s="106">
        <v>7.94807475</v>
      </c>
      <c r="I40" s="103">
        <v>0.78986583938764787</v>
      </c>
      <c r="J40" s="102">
        <v>2.8121264329315956</v>
      </c>
      <c r="K40" s="102">
        <v>4.5468545690474329</v>
      </c>
      <c r="L40" s="102">
        <v>5.5766574245374407</v>
      </c>
      <c r="M40" s="102">
        <v>6.1863142677103964</v>
      </c>
      <c r="N40" s="130">
        <v>6.781203064176367</v>
      </c>
      <c r="O40" s="101">
        <v>0.62318603367788294</v>
      </c>
      <c r="P40" s="102">
        <v>2.330655902925244</v>
      </c>
      <c r="Q40" s="102">
        <v>3.7683773094247606</v>
      </c>
      <c r="R40" s="102">
        <v>4.6218652877355293</v>
      </c>
      <c r="S40" s="102">
        <v>5.1271414032260232</v>
      </c>
      <c r="T40" s="106">
        <v>5.6201779427041316</v>
      </c>
      <c r="U40" s="132">
        <v>34.200000000000003</v>
      </c>
      <c r="V40" s="215">
        <v>216993.67934835335</v>
      </c>
      <c r="W40" s="215">
        <v>220135.62018389904</v>
      </c>
      <c r="X40" s="215">
        <v>240488.65195522833</v>
      </c>
      <c r="Y40" s="215">
        <v>225245.54869522835</v>
      </c>
      <c r="Z40" s="215">
        <v>250241.73601710337</v>
      </c>
      <c r="AA40" s="37">
        <v>3.5</v>
      </c>
      <c r="AB40" s="196">
        <v>5600</v>
      </c>
      <c r="AC40" s="196">
        <f t="shared" si="1"/>
        <v>19600</v>
      </c>
      <c r="AD40" s="200">
        <f t="shared" si="0"/>
        <v>197393.67934835335</v>
      </c>
      <c r="AE40" s="196">
        <v>3390</v>
      </c>
      <c r="AF40" s="196">
        <v>6166</v>
      </c>
      <c r="AG40" s="196">
        <v>10483</v>
      </c>
      <c r="AH40" s="196">
        <v>7315</v>
      </c>
      <c r="AI40" s="196">
        <v>12510</v>
      </c>
      <c r="AL40" s="37"/>
      <c r="AM40" s="37"/>
      <c r="AN40" s="37"/>
      <c r="AO40" s="37"/>
    </row>
    <row r="41" spans="1:41" ht="13" x14ac:dyDescent="0.3">
      <c r="A41" s="91" t="s">
        <v>197</v>
      </c>
      <c r="B41" s="80" t="s">
        <v>35</v>
      </c>
      <c r="C41" s="101">
        <v>0.99844079385344753</v>
      </c>
      <c r="D41" s="102">
        <v>3.4374129999999998</v>
      </c>
      <c r="E41" s="102">
        <v>5.5674640000000002</v>
      </c>
      <c r="F41" s="102">
        <v>6.8314791999999995</v>
      </c>
      <c r="G41" s="102">
        <v>7.5799136000000011</v>
      </c>
      <c r="H41" s="106">
        <v>8.3102145000000007</v>
      </c>
      <c r="I41" s="103">
        <v>0.81713063025605492</v>
      </c>
      <c r="J41" s="102">
        <v>2.9327599829681619</v>
      </c>
      <c r="K41" s="102">
        <v>4.7500942208038008</v>
      </c>
      <c r="L41" s="102">
        <v>5.8285369905330988</v>
      </c>
      <c r="M41" s="102">
        <v>6.4670923396275466</v>
      </c>
      <c r="N41" s="130">
        <v>7.0901764016956283</v>
      </c>
      <c r="O41" s="101">
        <v>0.64469732842321847</v>
      </c>
      <c r="P41" s="102">
        <v>2.4306355098842563</v>
      </c>
      <c r="Q41" s="102">
        <v>3.9368198405027974</v>
      </c>
      <c r="R41" s="102">
        <v>4.8306199832710508</v>
      </c>
      <c r="S41" s="102">
        <v>5.3598468260911956</v>
      </c>
      <c r="T41" s="106">
        <v>5.8762512559459816</v>
      </c>
      <c r="U41" s="132">
        <v>35.200000000000003</v>
      </c>
      <c r="V41" s="215">
        <v>223122.85719659686</v>
      </c>
      <c r="W41" s="215">
        <v>226354.56777030096</v>
      </c>
      <c r="X41" s="215">
        <v>247289.11473509681</v>
      </c>
      <c r="Y41" s="215">
        <v>231610.49423909682</v>
      </c>
      <c r="Z41" s="215">
        <v>257320.85834159685</v>
      </c>
      <c r="AA41" s="37">
        <v>3.6</v>
      </c>
      <c r="AB41" s="196">
        <v>5600</v>
      </c>
      <c r="AC41" s="196">
        <f t="shared" si="1"/>
        <v>20160</v>
      </c>
      <c r="AD41" s="200">
        <f t="shared" si="0"/>
        <v>202962.85719659686</v>
      </c>
      <c r="AE41" s="196">
        <v>3390</v>
      </c>
      <c r="AF41" s="196">
        <v>6166</v>
      </c>
      <c r="AG41" s="196">
        <v>10483</v>
      </c>
      <c r="AH41" s="196">
        <v>7315</v>
      </c>
      <c r="AI41" s="196">
        <v>12510</v>
      </c>
      <c r="AL41" s="37"/>
      <c r="AM41" s="37"/>
      <c r="AN41" s="37"/>
      <c r="AO41" s="37"/>
    </row>
    <row r="42" spans="1:41" ht="13" x14ac:dyDescent="0.3">
      <c r="A42" s="90" t="s">
        <v>198</v>
      </c>
      <c r="B42" s="74" t="s">
        <v>36</v>
      </c>
      <c r="C42" s="101">
        <v>1.0307457410708516</v>
      </c>
      <c r="D42" s="102">
        <v>3.5776644999999996</v>
      </c>
      <c r="E42" s="102">
        <v>5.8045360000000006</v>
      </c>
      <c r="F42" s="102">
        <v>7.1255266000000006</v>
      </c>
      <c r="G42" s="102">
        <v>7.9078208000000005</v>
      </c>
      <c r="H42" s="106">
        <v>8.6711572500000003</v>
      </c>
      <c r="I42" s="101">
        <v>0.84356921534057094</v>
      </c>
      <c r="J42" s="102">
        <v>3.0524208985320636</v>
      </c>
      <c r="K42" s="102">
        <v>4.9523612380875051</v>
      </c>
      <c r="L42" s="102">
        <v>6.0794147430219141</v>
      </c>
      <c r="M42" s="102">
        <v>6.7468588716931244</v>
      </c>
      <c r="N42" s="130">
        <v>7.3981284730185912</v>
      </c>
      <c r="O42" s="101">
        <v>0.66555676575202871</v>
      </c>
      <c r="P42" s="102">
        <v>2.5298090093195968</v>
      </c>
      <c r="Q42" s="102">
        <v>4.1044562640571627</v>
      </c>
      <c r="R42" s="102">
        <v>5.0385443880571916</v>
      </c>
      <c r="S42" s="102">
        <v>5.591713897131747</v>
      </c>
      <c r="T42" s="106">
        <v>6.1314781562879759</v>
      </c>
      <c r="U42" s="132">
        <v>36.299999999999997</v>
      </c>
      <c r="V42" s="215">
        <v>229250.07433535598</v>
      </c>
      <c r="W42" s="215">
        <v>232571.55464721844</v>
      </c>
      <c r="X42" s="215">
        <v>254087.61680548094</v>
      </c>
      <c r="Y42" s="215">
        <v>237973.47907348094</v>
      </c>
      <c r="Z42" s="215">
        <v>264398.01995660597</v>
      </c>
      <c r="AA42" s="37">
        <v>3.7</v>
      </c>
      <c r="AB42" s="196">
        <v>5600</v>
      </c>
      <c r="AC42" s="196">
        <f t="shared" si="1"/>
        <v>20720</v>
      </c>
      <c r="AD42" s="200">
        <f t="shared" si="0"/>
        <v>208530.07433535598</v>
      </c>
      <c r="AE42" s="196">
        <v>3390</v>
      </c>
      <c r="AF42" s="196">
        <v>6166</v>
      </c>
      <c r="AG42" s="196">
        <v>10483</v>
      </c>
      <c r="AH42" s="196">
        <v>7315</v>
      </c>
      <c r="AI42" s="196">
        <v>12510</v>
      </c>
      <c r="AL42" s="37"/>
      <c r="AM42" s="37"/>
      <c r="AN42" s="37"/>
      <c r="AO42" s="37"/>
    </row>
    <row r="43" spans="1:41" ht="13" x14ac:dyDescent="0.3">
      <c r="A43" s="91" t="s">
        <v>199</v>
      </c>
      <c r="B43" s="80" t="s">
        <v>37</v>
      </c>
      <c r="C43" s="101">
        <v>1.0630506882882558</v>
      </c>
      <c r="D43" s="102">
        <v>3.7179159999999993</v>
      </c>
      <c r="E43" s="102">
        <v>6.041608000000001</v>
      </c>
      <c r="F43" s="102">
        <v>7.4195740000000008</v>
      </c>
      <c r="G43" s="102">
        <v>8.2357279999999999</v>
      </c>
      <c r="H43" s="106">
        <v>9.0320999999999998</v>
      </c>
      <c r="I43" s="101">
        <v>0.87000780042508685</v>
      </c>
      <c r="J43" s="102">
        <v>3.1720818140959657</v>
      </c>
      <c r="K43" s="102">
        <v>5.1546282553712093</v>
      </c>
      <c r="L43" s="102">
        <v>6.3302924955107285</v>
      </c>
      <c r="M43" s="102">
        <v>7.026625403758703</v>
      </c>
      <c r="N43" s="130">
        <v>7.7060805443415541</v>
      </c>
      <c r="O43" s="101">
        <v>0.68641620308083884</v>
      </c>
      <c r="P43" s="102">
        <v>2.628982508754937</v>
      </c>
      <c r="Q43" s="102">
        <v>4.2720926876115284</v>
      </c>
      <c r="R43" s="102">
        <v>5.2464687928433316</v>
      </c>
      <c r="S43" s="102">
        <v>5.8235809681722994</v>
      </c>
      <c r="T43" s="106">
        <v>6.3867050566299692</v>
      </c>
      <c r="U43" s="132">
        <v>37.4</v>
      </c>
      <c r="V43" s="215">
        <v>235377.29147411505</v>
      </c>
      <c r="W43" s="215">
        <v>238788.54152413597</v>
      </c>
      <c r="X43" s="215">
        <v>260886.11887586504</v>
      </c>
      <c r="Y43" s="215">
        <v>244336.46390786505</v>
      </c>
      <c r="Z43" s="215">
        <v>271475.18157161499</v>
      </c>
      <c r="AA43" s="37">
        <v>3.8</v>
      </c>
      <c r="AB43" s="196">
        <v>5600</v>
      </c>
      <c r="AC43" s="196">
        <f t="shared" si="1"/>
        <v>21280</v>
      </c>
      <c r="AD43" s="200">
        <f t="shared" ref="AD43:AD65" si="2">V43-AA43*AB43</f>
        <v>214097.29147411505</v>
      </c>
      <c r="AE43" s="196">
        <v>3390</v>
      </c>
      <c r="AF43" s="196">
        <v>6166</v>
      </c>
      <c r="AG43" s="196">
        <v>10483</v>
      </c>
      <c r="AH43" s="196">
        <v>7315</v>
      </c>
      <c r="AI43" s="196">
        <v>12510</v>
      </c>
      <c r="AL43" s="37"/>
      <c r="AM43" s="37"/>
      <c r="AN43" s="37"/>
      <c r="AO43" s="37"/>
    </row>
    <row r="44" spans="1:41" ht="13" x14ac:dyDescent="0.3">
      <c r="A44" s="90" t="s">
        <v>200</v>
      </c>
      <c r="B44" s="74" t="s">
        <v>38</v>
      </c>
      <c r="C44" s="101">
        <v>1.0983842243072917</v>
      </c>
      <c r="D44" s="102">
        <v>3.7578159999999992</v>
      </c>
      <c r="E44" s="102">
        <v>6.0815080000000012</v>
      </c>
      <c r="F44" s="102">
        <v>7.4606710000000005</v>
      </c>
      <c r="G44" s="102">
        <v>8.2772240000000004</v>
      </c>
      <c r="H44" s="106">
        <v>9.073995</v>
      </c>
      <c r="I44" s="101">
        <v>0.89892500286127608</v>
      </c>
      <c r="J44" s="102">
        <v>3.206124020639209</v>
      </c>
      <c r="K44" s="102">
        <v>5.1886704619144526</v>
      </c>
      <c r="L44" s="102">
        <v>6.3653559682502685</v>
      </c>
      <c r="M44" s="102">
        <v>7.0620292985636759</v>
      </c>
      <c r="N44" s="130">
        <v>7.7418248612119598</v>
      </c>
      <c r="O44" s="101">
        <v>0.70923121265922506</v>
      </c>
      <c r="P44" s="102">
        <v>2.6571962720834579</v>
      </c>
      <c r="Q44" s="102">
        <v>4.3003064509400488</v>
      </c>
      <c r="R44" s="102">
        <v>5.2755289690717078</v>
      </c>
      <c r="S44" s="102">
        <v>5.8529232820339612</v>
      </c>
      <c r="T44" s="106">
        <v>6.4163295081249165</v>
      </c>
      <c r="U44" s="132">
        <v>37.4</v>
      </c>
      <c r="V44" s="215">
        <v>241341.76972566862</v>
      </c>
      <c r="W44" s="215">
        <v>244842.78951384799</v>
      </c>
      <c r="X44" s="215">
        <v>267521.88205904362</v>
      </c>
      <c r="Y44" s="215">
        <v>250536.70985504359</v>
      </c>
      <c r="Z44" s="215">
        <v>278389.60429941857</v>
      </c>
      <c r="AA44" s="37">
        <v>3.9</v>
      </c>
      <c r="AB44" s="196">
        <v>5600</v>
      </c>
      <c r="AC44" s="196">
        <f t="shared" si="1"/>
        <v>21840</v>
      </c>
      <c r="AD44" s="200">
        <f t="shared" si="2"/>
        <v>219501.76972566862</v>
      </c>
      <c r="AE44" s="196">
        <v>3390</v>
      </c>
      <c r="AF44" s="196">
        <v>6166</v>
      </c>
      <c r="AG44" s="196">
        <v>10483</v>
      </c>
      <c r="AH44" s="196">
        <v>7315</v>
      </c>
      <c r="AI44" s="196">
        <v>12510</v>
      </c>
      <c r="AL44" s="37"/>
      <c r="AM44" s="37"/>
      <c r="AN44" s="37"/>
      <c r="AO44" s="37"/>
    </row>
    <row r="45" spans="1:41" ht="13" x14ac:dyDescent="0.3">
      <c r="A45" s="91" t="s">
        <v>201</v>
      </c>
      <c r="B45" s="80" t="s">
        <v>39</v>
      </c>
      <c r="C45" s="101">
        <v>1.1337177603263273</v>
      </c>
      <c r="D45" s="102">
        <v>3.7977159999999994</v>
      </c>
      <c r="E45" s="102">
        <v>6.1214080000000006</v>
      </c>
      <c r="F45" s="102">
        <v>7.5017680000000002</v>
      </c>
      <c r="G45" s="102">
        <v>8.3187200000000008</v>
      </c>
      <c r="H45" s="106">
        <v>9.1158900000000003</v>
      </c>
      <c r="I45" s="101">
        <v>0.92784220529746542</v>
      </c>
      <c r="J45" s="102">
        <v>3.2401662271824523</v>
      </c>
      <c r="K45" s="102">
        <v>5.2227126684576959</v>
      </c>
      <c r="L45" s="102">
        <v>6.4004194409898094</v>
      </c>
      <c r="M45" s="102">
        <v>7.0974331933686496</v>
      </c>
      <c r="N45" s="130">
        <v>7.7775691780823655</v>
      </c>
      <c r="O45" s="101">
        <v>0.73204622223761129</v>
      </c>
      <c r="P45" s="102">
        <v>2.6854100354119792</v>
      </c>
      <c r="Q45" s="102">
        <v>4.3285202142685701</v>
      </c>
      <c r="R45" s="102">
        <v>5.3045891453000849</v>
      </c>
      <c r="S45" s="102">
        <v>5.8822655958956238</v>
      </c>
      <c r="T45" s="106">
        <v>6.4459539596198638</v>
      </c>
      <c r="U45" s="132">
        <v>37.4</v>
      </c>
      <c r="V45" s="215">
        <v>247308.20868670664</v>
      </c>
      <c r="W45" s="215">
        <v>250898.9982130446</v>
      </c>
      <c r="X45" s="215">
        <v>274159.60595170665</v>
      </c>
      <c r="Y45" s="215">
        <v>256738.91651170663</v>
      </c>
      <c r="Z45" s="215">
        <v>285305.98773670662</v>
      </c>
      <c r="AA45" s="37">
        <v>4</v>
      </c>
      <c r="AB45" s="196">
        <v>5600</v>
      </c>
      <c r="AC45" s="196">
        <f t="shared" si="1"/>
        <v>22400</v>
      </c>
      <c r="AD45" s="200">
        <f t="shared" si="2"/>
        <v>224908.20868670664</v>
      </c>
      <c r="AE45" s="196">
        <v>3390</v>
      </c>
      <c r="AF45" s="196">
        <v>6166</v>
      </c>
      <c r="AG45" s="196">
        <v>10483</v>
      </c>
      <c r="AH45" s="196">
        <v>7315</v>
      </c>
      <c r="AI45" s="196">
        <v>12510</v>
      </c>
      <c r="AL45" s="37"/>
      <c r="AM45" s="37"/>
      <c r="AN45" s="37"/>
      <c r="AO45" s="37"/>
    </row>
    <row r="46" spans="1:41" ht="13" x14ac:dyDescent="0.3">
      <c r="A46" s="90" t="s">
        <v>202</v>
      </c>
      <c r="B46" s="74" t="s">
        <v>40</v>
      </c>
      <c r="C46" s="101">
        <v>1.1670322371442752</v>
      </c>
      <c r="D46" s="102">
        <v>4.0466789999999992</v>
      </c>
      <c r="E46" s="102">
        <v>6.564012</v>
      </c>
      <c r="F46" s="102">
        <v>8.0573766000000013</v>
      </c>
      <c r="G46" s="102">
        <v>8.9417328000000005</v>
      </c>
      <c r="H46" s="106">
        <v>9.8046584999999986</v>
      </c>
      <c r="I46" s="101">
        <v>0.95510699616587236</v>
      </c>
      <c r="J46" s="102">
        <v>3.4525785045665494</v>
      </c>
      <c r="K46" s="102">
        <v>5.6003371492813958</v>
      </c>
      <c r="L46" s="102">
        <v>6.8744581056114207</v>
      </c>
      <c r="M46" s="102">
        <v>7.6289803216063516</v>
      </c>
      <c r="N46" s="106">
        <v>8.365218289297399</v>
      </c>
      <c r="O46" s="101">
        <v>0.75355751698294671</v>
      </c>
      <c r="P46" s="102">
        <v>2.8614547261277337</v>
      </c>
      <c r="Q46" s="102">
        <v>4.6414907532223744</v>
      </c>
      <c r="R46" s="102">
        <v>5.6974665774727908</v>
      </c>
      <c r="S46" s="102">
        <v>6.3228053374956055</v>
      </c>
      <c r="T46" s="106">
        <v>6.9329903367411791</v>
      </c>
      <c r="U46" s="132">
        <v>41</v>
      </c>
      <c r="V46" s="215">
        <v>253468.75788670056</v>
      </c>
      <c r="W46" s="215">
        <v>257149.31715119688</v>
      </c>
      <c r="X46" s="215">
        <v>280991.44008332555</v>
      </c>
      <c r="Y46" s="215">
        <v>263135.23340732552</v>
      </c>
      <c r="Z46" s="215">
        <v>292416.48141295055</v>
      </c>
      <c r="AA46" s="37">
        <v>4.0999999999999996</v>
      </c>
      <c r="AB46" s="196">
        <v>5600</v>
      </c>
      <c r="AC46" s="196">
        <f t="shared" si="1"/>
        <v>22959.999999999996</v>
      </c>
      <c r="AD46" s="200">
        <f t="shared" si="2"/>
        <v>230508.75788670056</v>
      </c>
      <c r="AE46" s="196">
        <v>3390</v>
      </c>
      <c r="AF46" s="196">
        <v>6166</v>
      </c>
      <c r="AG46" s="196">
        <v>10483</v>
      </c>
      <c r="AH46" s="196">
        <v>7315</v>
      </c>
      <c r="AI46" s="196">
        <v>12510</v>
      </c>
      <c r="AL46" s="37"/>
      <c r="AM46" s="37"/>
      <c r="AN46" s="37"/>
      <c r="AO46" s="37"/>
    </row>
    <row r="47" spans="1:41" ht="13" x14ac:dyDescent="0.3">
      <c r="A47" s="91" t="s">
        <v>203</v>
      </c>
      <c r="B47" s="80" t="s">
        <v>41</v>
      </c>
      <c r="C47" s="101">
        <v>1.200346713962223</v>
      </c>
      <c r="D47" s="102">
        <v>4.2956419999999991</v>
      </c>
      <c r="E47" s="102">
        <v>7.0066160000000002</v>
      </c>
      <c r="F47" s="102">
        <v>8.6129852000000007</v>
      </c>
      <c r="G47" s="102">
        <v>9.5647455999999984</v>
      </c>
      <c r="H47" s="106">
        <v>10.493426999999999</v>
      </c>
      <c r="I47" s="101">
        <v>0.9823717870342793</v>
      </c>
      <c r="J47" s="102">
        <v>3.6649907819506469</v>
      </c>
      <c r="K47" s="102">
        <v>5.9779616301050966</v>
      </c>
      <c r="L47" s="102">
        <v>7.3484967702330311</v>
      </c>
      <c r="M47" s="102">
        <v>8.1605274498440536</v>
      </c>
      <c r="N47" s="106">
        <v>8.9528674005124333</v>
      </c>
      <c r="O47" s="101">
        <v>0.77506881172828224</v>
      </c>
      <c r="P47" s="102">
        <v>3.0374994168434881</v>
      </c>
      <c r="Q47" s="102">
        <v>4.9544612921761777</v>
      </c>
      <c r="R47" s="102">
        <v>6.0903440096454968</v>
      </c>
      <c r="S47" s="102">
        <v>6.7633450790955862</v>
      </c>
      <c r="T47" s="106">
        <v>7.4200267138624953</v>
      </c>
      <c r="U47" s="132">
        <v>44.6</v>
      </c>
      <c r="V47" s="215">
        <v>259629.30708669446</v>
      </c>
      <c r="W47" s="215">
        <v>263399.63608934922</v>
      </c>
      <c r="X47" s="215">
        <v>287823.27421494445</v>
      </c>
      <c r="Y47" s="215">
        <v>269531.55030294444</v>
      </c>
      <c r="Z47" s="215">
        <v>299526.97508919449</v>
      </c>
      <c r="AA47" s="37">
        <v>4.2</v>
      </c>
      <c r="AB47" s="196">
        <v>5600</v>
      </c>
      <c r="AC47" s="196">
        <f t="shared" si="1"/>
        <v>23520</v>
      </c>
      <c r="AD47" s="200">
        <f t="shared" si="2"/>
        <v>236109.30708669446</v>
      </c>
      <c r="AE47" s="196">
        <v>3390</v>
      </c>
      <c r="AF47" s="196">
        <v>6166</v>
      </c>
      <c r="AG47" s="196">
        <v>10483</v>
      </c>
      <c r="AH47" s="196">
        <v>7315</v>
      </c>
      <c r="AI47" s="196">
        <v>12510</v>
      </c>
      <c r="AL47" s="37"/>
      <c r="AM47" s="37"/>
      <c r="AN47" s="37"/>
      <c r="AO47" s="37"/>
    </row>
    <row r="48" spans="1:41" ht="13" x14ac:dyDescent="0.3">
      <c r="A48" s="90" t="s">
        <v>204</v>
      </c>
      <c r="B48" s="74" t="s">
        <v>42</v>
      </c>
      <c r="C48" s="101">
        <v>1.2326516611796272</v>
      </c>
      <c r="D48" s="102">
        <v>4.4358934999999988</v>
      </c>
      <c r="E48" s="102">
        <v>7.2436880000000006</v>
      </c>
      <c r="F48" s="102">
        <v>8.9070326000000009</v>
      </c>
      <c r="G48" s="102">
        <v>9.8926528000000005</v>
      </c>
      <c r="H48" s="106">
        <v>10.85436975</v>
      </c>
      <c r="I48" s="101">
        <v>1.0088103721187953</v>
      </c>
      <c r="J48" s="102">
        <v>3.7846516975145486</v>
      </c>
      <c r="K48" s="102">
        <v>6.1802286473888017</v>
      </c>
      <c r="L48" s="102">
        <v>7.5993745227218445</v>
      </c>
      <c r="M48" s="102">
        <v>8.4402939819096332</v>
      </c>
      <c r="N48" s="106">
        <v>9.2608194718353971</v>
      </c>
      <c r="O48" s="101">
        <v>0.79592824905709247</v>
      </c>
      <c r="P48" s="102">
        <v>3.1366729162788287</v>
      </c>
      <c r="Q48" s="102">
        <v>5.1220977157305434</v>
      </c>
      <c r="R48" s="102">
        <v>6.2982684144316359</v>
      </c>
      <c r="S48" s="102">
        <v>6.9952121501361395</v>
      </c>
      <c r="T48" s="106">
        <v>7.6752536142044896</v>
      </c>
      <c r="U48" s="132">
        <v>45.7</v>
      </c>
      <c r="V48" s="215">
        <v>265756.5242254535</v>
      </c>
      <c r="W48" s="215">
        <v>269616.62296626676</v>
      </c>
      <c r="X48" s="215">
        <v>294621.77628532849</v>
      </c>
      <c r="Y48" s="215">
        <v>275894.53513732855</v>
      </c>
      <c r="Z48" s="215">
        <v>306604.13670420344</v>
      </c>
      <c r="AA48" s="37">
        <v>4.3</v>
      </c>
      <c r="AB48" s="196">
        <v>5600</v>
      </c>
      <c r="AC48" s="196">
        <f t="shared" si="1"/>
        <v>24080</v>
      </c>
      <c r="AD48" s="200">
        <f t="shared" si="2"/>
        <v>241676.5242254535</v>
      </c>
      <c r="AE48" s="196">
        <v>3390</v>
      </c>
      <c r="AF48" s="196">
        <v>6166</v>
      </c>
      <c r="AG48" s="196">
        <v>10483</v>
      </c>
      <c r="AH48" s="196">
        <v>7315</v>
      </c>
      <c r="AI48" s="196">
        <v>12510</v>
      </c>
      <c r="AL48" s="37"/>
      <c r="AM48" s="37"/>
      <c r="AN48" s="37"/>
      <c r="AO48" s="37"/>
    </row>
    <row r="49" spans="1:41" ht="13" x14ac:dyDescent="0.3">
      <c r="A49" s="91" t="s">
        <v>205</v>
      </c>
      <c r="B49" s="80" t="s">
        <v>43</v>
      </c>
      <c r="C49" s="101">
        <v>1.2649566083970316</v>
      </c>
      <c r="D49" s="102">
        <v>4.5761449999999986</v>
      </c>
      <c r="E49" s="102">
        <v>7.4807600000000019</v>
      </c>
      <c r="F49" s="102">
        <v>9.2010799999999993</v>
      </c>
      <c r="G49" s="102">
        <v>10.220560000000001</v>
      </c>
      <c r="H49" s="106">
        <v>11.2153125</v>
      </c>
      <c r="I49" s="101">
        <v>1.0352489572033114</v>
      </c>
      <c r="J49" s="102">
        <v>3.9043126130784502</v>
      </c>
      <c r="K49" s="102">
        <v>6.382495664672506</v>
      </c>
      <c r="L49" s="102">
        <v>7.850252275210658</v>
      </c>
      <c r="M49" s="102">
        <v>8.7200605139752128</v>
      </c>
      <c r="N49" s="106">
        <v>9.5687715431583609</v>
      </c>
      <c r="O49" s="101">
        <v>0.81678768638590282</v>
      </c>
      <c r="P49" s="102">
        <v>3.2358464157141689</v>
      </c>
      <c r="Q49" s="102">
        <v>5.2897341392849082</v>
      </c>
      <c r="R49" s="102">
        <v>6.5061928192177758</v>
      </c>
      <c r="S49" s="102">
        <v>7.2270792211766928</v>
      </c>
      <c r="T49" s="106">
        <v>7.9304805145464847</v>
      </c>
      <c r="U49" s="132">
        <v>46.8</v>
      </c>
      <c r="V49" s="215">
        <v>271883.74136421259</v>
      </c>
      <c r="W49" s="215">
        <v>275833.60984318436</v>
      </c>
      <c r="X49" s="215">
        <v>301420.27835571259</v>
      </c>
      <c r="Y49" s="215">
        <v>282257.51997171255</v>
      </c>
      <c r="Z49" s="215">
        <v>313681.29831921257</v>
      </c>
      <c r="AA49" s="37">
        <v>4.4000000000000004</v>
      </c>
      <c r="AB49" s="196">
        <v>5600</v>
      </c>
      <c r="AC49" s="196">
        <f t="shared" si="1"/>
        <v>24640.000000000004</v>
      </c>
      <c r="AD49" s="200">
        <f t="shared" si="2"/>
        <v>247243.74136421259</v>
      </c>
      <c r="AE49" s="196">
        <v>3390</v>
      </c>
      <c r="AF49" s="196">
        <v>6166</v>
      </c>
      <c r="AG49" s="196">
        <v>10483</v>
      </c>
      <c r="AH49" s="196">
        <v>7315</v>
      </c>
      <c r="AI49" s="196">
        <v>12510</v>
      </c>
      <c r="AL49" s="37"/>
      <c r="AM49" s="37"/>
      <c r="AN49" s="37"/>
      <c r="AO49" s="37"/>
    </row>
    <row r="50" spans="1:41" ht="13" x14ac:dyDescent="0.3">
      <c r="A50" s="90" t="s">
        <v>206</v>
      </c>
      <c r="B50" s="74" t="s">
        <v>44</v>
      </c>
      <c r="C50" s="101">
        <v>1.3002901444160675</v>
      </c>
      <c r="D50" s="102">
        <v>4.7236164999999986</v>
      </c>
      <c r="E50" s="102">
        <v>7.7250520000000016</v>
      </c>
      <c r="F50" s="102">
        <v>9.5025639999999996</v>
      </c>
      <c r="G50" s="102">
        <v>10.555976000000001</v>
      </c>
      <c r="H50" s="106">
        <v>11.583836250000001</v>
      </c>
      <c r="I50" s="101">
        <v>1.0641661596395009</v>
      </c>
      <c r="J50" s="102">
        <v>4.0301335469692248</v>
      </c>
      <c r="K50" s="102">
        <v>6.5909227002830821</v>
      </c>
      <c r="L50" s="102">
        <v>8.1074748465761513</v>
      </c>
      <c r="M50" s="102">
        <v>9.0062334651007401</v>
      </c>
      <c r="N50" s="106">
        <v>9.8831916337245413</v>
      </c>
      <c r="O50" s="101">
        <v>0.83960269596428905</v>
      </c>
      <c r="P50" s="102">
        <v>3.340125262799432</v>
      </c>
      <c r="Q50" s="102">
        <v>5.4624759104891965</v>
      </c>
      <c r="R50" s="102">
        <v>6.7193757320833356</v>
      </c>
      <c r="S50" s="102">
        <v>7.4642558537731656</v>
      </c>
      <c r="T50" s="106">
        <v>8.1910680299208991</v>
      </c>
      <c r="U50" s="132">
        <v>49.3</v>
      </c>
      <c r="V50" s="215">
        <v>278044.2905642066</v>
      </c>
      <c r="W50" s="215">
        <v>282083.92878133664</v>
      </c>
      <c r="X50" s="215">
        <v>308252.11248733156</v>
      </c>
      <c r="Y50" s="215">
        <v>288653.83686733159</v>
      </c>
      <c r="Z50" s="215">
        <v>320791.79199545656</v>
      </c>
      <c r="AA50" s="37">
        <v>4.5</v>
      </c>
      <c r="AB50" s="196">
        <v>5600</v>
      </c>
      <c r="AC50" s="196">
        <f t="shared" si="1"/>
        <v>25200</v>
      </c>
      <c r="AD50" s="200">
        <f t="shared" si="2"/>
        <v>252844.2905642066</v>
      </c>
      <c r="AE50" s="196">
        <v>3390</v>
      </c>
      <c r="AF50" s="196">
        <v>6166</v>
      </c>
      <c r="AG50" s="196">
        <v>10483</v>
      </c>
      <c r="AH50" s="196">
        <v>7315</v>
      </c>
      <c r="AI50" s="196">
        <v>12510</v>
      </c>
      <c r="AL50" s="37"/>
      <c r="AM50" s="37"/>
      <c r="AN50" s="37"/>
      <c r="AO50" s="37"/>
    </row>
    <row r="51" spans="1:41" ht="13" x14ac:dyDescent="0.3">
      <c r="A51" s="91" t="s">
        <v>207</v>
      </c>
      <c r="B51" s="80" t="s">
        <v>45</v>
      </c>
      <c r="C51" s="101">
        <v>1.3356236804351032</v>
      </c>
      <c r="D51" s="102">
        <v>4.8710879999999985</v>
      </c>
      <c r="E51" s="102">
        <v>7.9693440000000013</v>
      </c>
      <c r="F51" s="102">
        <v>9.8040479999999981</v>
      </c>
      <c r="G51" s="102">
        <v>10.891392000000002</v>
      </c>
      <c r="H51" s="106">
        <v>11.952360000000001</v>
      </c>
      <c r="I51" s="101">
        <v>1.0930833620756901</v>
      </c>
      <c r="J51" s="102">
        <v>4.1559544808599993</v>
      </c>
      <c r="K51" s="102">
        <v>6.7993497358936583</v>
      </c>
      <c r="L51" s="102">
        <v>8.3646974179416436</v>
      </c>
      <c r="M51" s="102">
        <v>9.2924064162262674</v>
      </c>
      <c r="N51" s="106">
        <v>10.197611724290722</v>
      </c>
      <c r="O51" s="101">
        <v>0.86241770554267527</v>
      </c>
      <c r="P51" s="102">
        <v>3.4444041098846951</v>
      </c>
      <c r="Q51" s="102">
        <v>5.6352176816934838</v>
      </c>
      <c r="R51" s="102">
        <v>6.9325586449488963</v>
      </c>
      <c r="S51" s="102">
        <v>7.7014324863696384</v>
      </c>
      <c r="T51" s="106">
        <v>8.4516555452953117</v>
      </c>
      <c r="U51" s="132">
        <v>51.8</v>
      </c>
      <c r="V51" s="215">
        <v>284202.87905471609</v>
      </c>
      <c r="W51" s="215">
        <v>288332.28701000457</v>
      </c>
      <c r="X51" s="215">
        <v>315081.98590946617</v>
      </c>
      <c r="Y51" s="215">
        <v>295048.19305346609</v>
      </c>
      <c r="Z51" s="215">
        <v>327900.32496221602</v>
      </c>
      <c r="AA51" s="37">
        <v>4.5999999999999996</v>
      </c>
      <c r="AB51" s="196">
        <v>5600</v>
      </c>
      <c r="AC51" s="196">
        <f t="shared" si="1"/>
        <v>25759.999999999996</v>
      </c>
      <c r="AD51" s="200">
        <f t="shared" si="2"/>
        <v>258442.87905471609</v>
      </c>
      <c r="AE51" s="196">
        <v>3390</v>
      </c>
      <c r="AF51" s="196">
        <v>6166</v>
      </c>
      <c r="AG51" s="196">
        <v>10483</v>
      </c>
      <c r="AH51" s="196">
        <v>7315</v>
      </c>
      <c r="AI51" s="196">
        <v>12510</v>
      </c>
      <c r="AL51" s="37"/>
      <c r="AM51" s="37"/>
      <c r="AN51" s="37"/>
      <c r="AO51" s="37"/>
    </row>
    <row r="52" spans="1:41" ht="13" x14ac:dyDescent="0.3">
      <c r="A52" s="90" t="s">
        <v>208</v>
      </c>
      <c r="B52" s="74" t="s">
        <v>46</v>
      </c>
      <c r="C52" s="101">
        <v>1.3689381572530512</v>
      </c>
      <c r="D52" s="102">
        <v>5.0124794999999995</v>
      </c>
      <c r="E52" s="102">
        <v>8.2075560000000003</v>
      </c>
      <c r="F52" s="102">
        <v>10.0992696</v>
      </c>
      <c r="G52" s="102">
        <v>11.220484800000001</v>
      </c>
      <c r="H52" s="106">
        <v>12.314499750000001</v>
      </c>
      <c r="I52" s="101">
        <v>1.1203481529440973</v>
      </c>
      <c r="J52" s="102">
        <v>4.2765880308965656</v>
      </c>
      <c r="K52" s="102">
        <v>7.0025893876500263</v>
      </c>
      <c r="L52" s="102">
        <v>8.6165769839373016</v>
      </c>
      <c r="M52" s="102">
        <v>9.5731844881434167</v>
      </c>
      <c r="N52" s="106">
        <v>10.506585061809982</v>
      </c>
      <c r="O52" s="101">
        <v>0.88392900028801091</v>
      </c>
      <c r="P52" s="102">
        <v>3.5443837168437078</v>
      </c>
      <c r="Q52" s="102">
        <v>5.8036602127715202</v>
      </c>
      <c r="R52" s="102">
        <v>7.1413133404844196</v>
      </c>
      <c r="S52" s="102">
        <v>7.9341379092348099</v>
      </c>
      <c r="T52" s="106">
        <v>8.7077288585371626</v>
      </c>
      <c r="U52" s="132">
        <v>52.9</v>
      </c>
      <c r="V52" s="215">
        <v>290169.31801575405</v>
      </c>
      <c r="W52" s="215">
        <v>294388.49570920091</v>
      </c>
      <c r="X52" s="215">
        <v>321719.70980212896</v>
      </c>
      <c r="Y52" s="215">
        <v>301250.39971012907</v>
      </c>
      <c r="Z52" s="215">
        <v>334816.70839950407</v>
      </c>
      <c r="AA52" s="37">
        <v>4.7</v>
      </c>
      <c r="AB52" s="196">
        <v>5600</v>
      </c>
      <c r="AC52" s="196">
        <f t="shared" si="1"/>
        <v>26320</v>
      </c>
      <c r="AD52" s="200">
        <f t="shared" si="2"/>
        <v>263849.31801575405</v>
      </c>
      <c r="AE52" s="196">
        <v>3390</v>
      </c>
      <c r="AF52" s="196">
        <v>6166</v>
      </c>
      <c r="AG52" s="196">
        <v>10483</v>
      </c>
      <c r="AH52" s="196">
        <v>7315</v>
      </c>
      <c r="AI52" s="196">
        <v>12510</v>
      </c>
      <c r="AL52" s="37"/>
      <c r="AM52" s="37"/>
      <c r="AN52" s="37"/>
      <c r="AO52" s="37"/>
    </row>
    <row r="53" spans="1:41" ht="13" x14ac:dyDescent="0.3">
      <c r="A53" s="91" t="s">
        <v>209</v>
      </c>
      <c r="B53" s="80" t="s">
        <v>47</v>
      </c>
      <c r="C53" s="101">
        <v>1.4022526340709993</v>
      </c>
      <c r="D53" s="102">
        <v>5.1538709999999996</v>
      </c>
      <c r="E53" s="102">
        <v>8.4457680000000011</v>
      </c>
      <c r="F53" s="102">
        <v>10.394491199999999</v>
      </c>
      <c r="G53" s="102">
        <v>11.549577600000001</v>
      </c>
      <c r="H53" s="106">
        <v>12.676639500000002</v>
      </c>
      <c r="I53" s="101">
        <v>1.1476129438125044</v>
      </c>
      <c r="J53" s="102">
        <v>4.3972215809331328</v>
      </c>
      <c r="K53" s="102">
        <v>7.2058290394063942</v>
      </c>
      <c r="L53" s="102">
        <v>8.8684565499329597</v>
      </c>
      <c r="M53" s="102">
        <v>9.853962560060566</v>
      </c>
      <c r="N53" s="106">
        <v>10.815558399329245</v>
      </c>
      <c r="O53" s="101">
        <v>0.90544029503334644</v>
      </c>
      <c r="P53" s="102">
        <v>3.6443633238027209</v>
      </c>
      <c r="Q53" s="102">
        <v>5.9721027438495575</v>
      </c>
      <c r="R53" s="102">
        <v>7.350068036019942</v>
      </c>
      <c r="S53" s="102">
        <v>8.1668433320999814</v>
      </c>
      <c r="T53" s="106">
        <v>8.9638021717790135</v>
      </c>
      <c r="U53" s="132">
        <v>54</v>
      </c>
      <c r="V53" s="215">
        <v>296133.79626730765</v>
      </c>
      <c r="W53" s="215">
        <v>300442.74369891314</v>
      </c>
      <c r="X53" s="215">
        <v>328355.47298530763</v>
      </c>
      <c r="Y53" s="215">
        <v>307450.64565730758</v>
      </c>
      <c r="Z53" s="215">
        <v>341731.13112730766</v>
      </c>
      <c r="AA53" s="37">
        <v>4.8</v>
      </c>
      <c r="AB53" s="196">
        <v>5600</v>
      </c>
      <c r="AC53" s="196">
        <f t="shared" si="1"/>
        <v>26880</v>
      </c>
      <c r="AD53" s="200">
        <f t="shared" si="2"/>
        <v>269253.79626730765</v>
      </c>
      <c r="AE53" s="196">
        <v>3390</v>
      </c>
      <c r="AF53" s="196">
        <v>6166</v>
      </c>
      <c r="AG53" s="196">
        <v>10483</v>
      </c>
      <c r="AH53" s="196">
        <v>7315</v>
      </c>
      <c r="AI53" s="196">
        <v>12510</v>
      </c>
      <c r="AL53" s="37"/>
      <c r="AM53" s="37"/>
      <c r="AN53" s="37"/>
      <c r="AO53" s="37"/>
    </row>
    <row r="54" spans="1:41" ht="13" x14ac:dyDescent="0.3">
      <c r="A54" s="90" t="s">
        <v>210</v>
      </c>
      <c r="B54" s="74" t="s">
        <v>48</v>
      </c>
      <c r="C54" s="101">
        <v>1.4345575812884035</v>
      </c>
      <c r="D54" s="102">
        <v>5.2941225000000003</v>
      </c>
      <c r="E54" s="102">
        <v>8.6828400000000023</v>
      </c>
      <c r="F54" s="102">
        <v>10.688538599999998</v>
      </c>
      <c r="G54" s="102">
        <v>11.877484800000001</v>
      </c>
      <c r="H54" s="106">
        <v>13.03758225</v>
      </c>
      <c r="I54" s="101">
        <v>1.1740515288970204</v>
      </c>
      <c r="J54" s="102">
        <v>4.5168824964970344</v>
      </c>
      <c r="K54" s="102">
        <v>7.4080960566900984</v>
      </c>
      <c r="L54" s="102">
        <v>9.1193343024217732</v>
      </c>
      <c r="M54" s="102">
        <v>10.133729092126144</v>
      </c>
      <c r="N54" s="106">
        <v>11.123510470652207</v>
      </c>
      <c r="O54" s="101">
        <v>0.92629973236215668</v>
      </c>
      <c r="P54" s="102">
        <v>3.7435368232380615</v>
      </c>
      <c r="Q54" s="102">
        <v>6.1397391674039223</v>
      </c>
      <c r="R54" s="102">
        <v>7.5579924408060819</v>
      </c>
      <c r="S54" s="102">
        <v>8.3987104031405337</v>
      </c>
      <c r="T54" s="106">
        <v>9.2190290721210069</v>
      </c>
      <c r="U54" s="132">
        <v>55.1</v>
      </c>
      <c r="V54" s="215">
        <v>302262.9741155511</v>
      </c>
      <c r="W54" s="215">
        <v>306661.69128531514</v>
      </c>
      <c r="X54" s="215">
        <v>335155.9357651762</v>
      </c>
      <c r="Y54" s="215">
        <v>313815.59120117617</v>
      </c>
      <c r="Z54" s="215">
        <v>348810.25345180114</v>
      </c>
      <c r="AA54" s="37">
        <v>4.9000000000000004</v>
      </c>
      <c r="AB54" s="196">
        <v>5600</v>
      </c>
      <c r="AC54" s="196">
        <f t="shared" si="1"/>
        <v>27440.000000000004</v>
      </c>
      <c r="AD54" s="200">
        <f t="shared" si="2"/>
        <v>274822.9741155511</v>
      </c>
      <c r="AE54" s="196">
        <v>3390</v>
      </c>
      <c r="AF54" s="196">
        <v>6166</v>
      </c>
      <c r="AG54" s="196">
        <v>10483</v>
      </c>
      <c r="AH54" s="196">
        <v>7315</v>
      </c>
      <c r="AI54" s="196">
        <v>12510</v>
      </c>
      <c r="AL54" s="37"/>
      <c r="AM54" s="37"/>
      <c r="AN54" s="37"/>
      <c r="AO54" s="37"/>
    </row>
    <row r="55" spans="1:41" ht="13" x14ac:dyDescent="0.3">
      <c r="A55" s="91" t="s">
        <v>211</v>
      </c>
      <c r="B55" s="80" t="s">
        <v>49</v>
      </c>
      <c r="C55" s="101">
        <v>1.4668625285058075</v>
      </c>
      <c r="D55" s="102">
        <v>5.434374</v>
      </c>
      <c r="E55" s="102">
        <v>8.9199120000000018</v>
      </c>
      <c r="F55" s="102">
        <v>10.982585999999998</v>
      </c>
      <c r="G55" s="102">
        <v>12.205392</v>
      </c>
      <c r="H55" s="106">
        <v>13.398524999999999</v>
      </c>
      <c r="I55" s="101">
        <v>1.2004901139815363</v>
      </c>
      <c r="J55" s="102">
        <v>4.636543412060937</v>
      </c>
      <c r="K55" s="102">
        <v>7.6103630739738026</v>
      </c>
      <c r="L55" s="102">
        <v>9.3702120549105885</v>
      </c>
      <c r="M55" s="102">
        <v>10.413495624191722</v>
      </c>
      <c r="N55" s="106">
        <v>11.431462541975169</v>
      </c>
      <c r="O55" s="101">
        <v>0.94715916969096681</v>
      </c>
      <c r="P55" s="102">
        <v>3.8427103226734021</v>
      </c>
      <c r="Q55" s="102">
        <v>6.307375590958288</v>
      </c>
      <c r="R55" s="102">
        <v>7.765916845592221</v>
      </c>
      <c r="S55" s="102">
        <v>8.6305774741810843</v>
      </c>
      <c r="T55" s="106">
        <v>9.4742559724630002</v>
      </c>
      <c r="U55" s="132">
        <v>56.2</v>
      </c>
      <c r="V55" s="215">
        <v>308390.19125431025</v>
      </c>
      <c r="W55" s="215">
        <v>312878.67816223257</v>
      </c>
      <c r="X55" s="215">
        <v>341954.43783556018</v>
      </c>
      <c r="Y55" s="215">
        <v>320178.57603556028</v>
      </c>
      <c r="Z55" s="215">
        <v>355887.41506681021</v>
      </c>
      <c r="AA55" s="37">
        <v>5</v>
      </c>
      <c r="AB55" s="196">
        <v>5600</v>
      </c>
      <c r="AC55" s="196">
        <f t="shared" si="1"/>
        <v>28000</v>
      </c>
      <c r="AD55" s="200">
        <f t="shared" si="2"/>
        <v>280390.19125431025</v>
      </c>
      <c r="AE55" s="196">
        <v>3390</v>
      </c>
      <c r="AF55" s="196">
        <v>6166</v>
      </c>
      <c r="AG55" s="196">
        <v>10483</v>
      </c>
      <c r="AH55" s="196">
        <v>7315</v>
      </c>
      <c r="AI55" s="196">
        <v>12510</v>
      </c>
      <c r="AL55" s="37"/>
      <c r="AM55" s="37"/>
      <c r="AN55" s="37"/>
      <c r="AO55" s="37"/>
    </row>
    <row r="56" spans="1:41" ht="13" x14ac:dyDescent="0.3">
      <c r="A56" s="90" t="s">
        <v>212</v>
      </c>
      <c r="B56" s="74" t="s">
        <v>50</v>
      </c>
      <c r="C56" s="101">
        <v>1.5021960645248431</v>
      </c>
      <c r="D56" s="102">
        <v>5.4742739999999994</v>
      </c>
      <c r="E56" s="102">
        <v>8.9598120000000012</v>
      </c>
      <c r="F56" s="102">
        <v>11.023682999999998</v>
      </c>
      <c r="G56" s="102">
        <v>12.246888</v>
      </c>
      <c r="H56" s="106">
        <v>13.44042</v>
      </c>
      <c r="I56" s="101">
        <v>1.2294073164177255</v>
      </c>
      <c r="J56" s="102">
        <v>4.6705856186041803</v>
      </c>
      <c r="K56" s="102">
        <v>7.644405280517045</v>
      </c>
      <c r="L56" s="102">
        <v>9.4052755276501294</v>
      </c>
      <c r="M56" s="102">
        <v>10.448899518996695</v>
      </c>
      <c r="N56" s="106">
        <v>11.467206858845575</v>
      </c>
      <c r="O56" s="101">
        <v>0.96997417926935292</v>
      </c>
      <c r="P56" s="102">
        <v>3.8709240860019229</v>
      </c>
      <c r="Q56" s="102">
        <v>6.3355893542868085</v>
      </c>
      <c r="R56" s="102">
        <v>7.794977021820598</v>
      </c>
      <c r="S56" s="102">
        <v>8.6599197880427461</v>
      </c>
      <c r="T56" s="106">
        <v>9.5038804239579484</v>
      </c>
      <c r="U56" s="132">
        <v>56.2</v>
      </c>
      <c r="V56" s="215">
        <v>314550.74045430415</v>
      </c>
      <c r="W56" s="215">
        <v>319128.99710038491</v>
      </c>
      <c r="X56" s="215">
        <v>348786.27196717914</v>
      </c>
      <c r="Y56" s="215">
        <v>326574.8929311792</v>
      </c>
      <c r="Z56" s="215">
        <v>362997.9087430542</v>
      </c>
      <c r="AA56" s="37">
        <v>5.0999999999999996</v>
      </c>
      <c r="AB56" s="196">
        <v>5600</v>
      </c>
      <c r="AC56" s="196">
        <f t="shared" si="1"/>
        <v>28559.999999999996</v>
      </c>
      <c r="AD56" s="200">
        <f t="shared" si="2"/>
        <v>285990.74045430415</v>
      </c>
      <c r="AE56" s="196">
        <v>3390</v>
      </c>
      <c r="AF56" s="196">
        <v>6166</v>
      </c>
      <c r="AG56" s="196">
        <v>10483</v>
      </c>
      <c r="AH56" s="196">
        <v>7315</v>
      </c>
      <c r="AI56" s="196">
        <v>12510</v>
      </c>
      <c r="AL56" s="37"/>
      <c r="AM56" s="37"/>
      <c r="AN56" s="37"/>
      <c r="AO56" s="37"/>
    </row>
    <row r="57" spans="1:41" ht="13" x14ac:dyDescent="0.3">
      <c r="A57" s="91" t="s">
        <v>213</v>
      </c>
      <c r="B57" s="80" t="s">
        <v>51</v>
      </c>
      <c r="C57" s="101">
        <v>1.5375296005438788</v>
      </c>
      <c r="D57" s="102">
        <v>5.5141739999999997</v>
      </c>
      <c r="E57" s="102">
        <v>8.9997120000000006</v>
      </c>
      <c r="F57" s="102">
        <v>11.064779999999999</v>
      </c>
      <c r="G57" s="102">
        <v>12.288384000000001</v>
      </c>
      <c r="H57" s="106">
        <v>13.482315</v>
      </c>
      <c r="I57" s="101">
        <v>1.2583245188539147</v>
      </c>
      <c r="J57" s="102">
        <v>4.7046278251474236</v>
      </c>
      <c r="K57" s="102">
        <v>7.6784474870602875</v>
      </c>
      <c r="L57" s="102">
        <v>9.4403390003896703</v>
      </c>
      <c r="M57" s="102">
        <v>10.484303413801669</v>
      </c>
      <c r="N57" s="106">
        <v>11.50295117571598</v>
      </c>
      <c r="O57" s="101">
        <v>0.99278918884773903</v>
      </c>
      <c r="P57" s="102">
        <v>3.8991378493304438</v>
      </c>
      <c r="Q57" s="102">
        <v>6.3638031176153298</v>
      </c>
      <c r="R57" s="102">
        <v>7.8240371980489751</v>
      </c>
      <c r="S57" s="102">
        <v>8.6892621019044096</v>
      </c>
      <c r="T57" s="106">
        <v>9.5335048754528948</v>
      </c>
      <c r="U57" s="132">
        <v>56.2</v>
      </c>
      <c r="V57" s="215">
        <v>320711.28965429805</v>
      </c>
      <c r="W57" s="215">
        <v>325379.3160385373</v>
      </c>
      <c r="X57" s="215">
        <v>355618.1060987981</v>
      </c>
      <c r="Y57" s="215">
        <v>332971.209826798</v>
      </c>
      <c r="Z57" s="215">
        <v>370108.40241929801</v>
      </c>
      <c r="AA57" s="37">
        <v>5.2</v>
      </c>
      <c r="AB57" s="196">
        <v>5600</v>
      </c>
      <c r="AC57" s="196">
        <f t="shared" si="1"/>
        <v>29120</v>
      </c>
      <c r="AD57" s="200">
        <f t="shared" si="2"/>
        <v>291591.28965429805</v>
      </c>
      <c r="AE57" s="196">
        <v>3390</v>
      </c>
      <c r="AF57" s="196">
        <v>6166</v>
      </c>
      <c r="AG57" s="196">
        <v>10483</v>
      </c>
      <c r="AH57" s="196">
        <v>7315</v>
      </c>
      <c r="AI57" s="196">
        <v>12510</v>
      </c>
      <c r="AL57" s="37"/>
      <c r="AM57" s="37"/>
      <c r="AN57" s="37"/>
      <c r="AO57" s="37"/>
    </row>
    <row r="58" spans="1:41" s="48" customFormat="1" ht="13" x14ac:dyDescent="0.3">
      <c r="A58" s="92" t="s">
        <v>214</v>
      </c>
      <c r="B58" s="82" t="s">
        <v>52</v>
      </c>
      <c r="C58" s="101">
        <v>1.5708440773618266</v>
      </c>
      <c r="D58" s="102">
        <v>5.6593654999999989</v>
      </c>
      <c r="E58" s="102">
        <v>9.2417240000000014</v>
      </c>
      <c r="F58" s="102">
        <v>11.363915599999999</v>
      </c>
      <c r="G58" s="102">
        <v>12.6214288</v>
      </c>
      <c r="H58" s="106">
        <v>13.848444750000001</v>
      </c>
      <c r="I58" s="101">
        <v>1.2855893097223217</v>
      </c>
      <c r="J58" s="102">
        <v>4.8285034900928689</v>
      </c>
      <c r="K58" s="102">
        <v>7.8849292537255362</v>
      </c>
      <c r="L58" s="102">
        <v>9.6955579447414753</v>
      </c>
      <c r="M58" s="102">
        <v>10.768453285224055</v>
      </c>
      <c r="N58" s="106">
        <v>11.815328733889565</v>
      </c>
      <c r="O58" s="101">
        <v>1.0143004835930745</v>
      </c>
      <c r="P58" s="102">
        <v>4.001804481368362</v>
      </c>
      <c r="Q58" s="102">
        <v>6.5349326737722748</v>
      </c>
      <c r="R58" s="102">
        <v>8.0355595294157709</v>
      </c>
      <c r="S58" s="102">
        <v>8.9247620308516442</v>
      </c>
      <c r="T58" s="106">
        <v>9.7923995650275977</v>
      </c>
      <c r="U58" s="132">
        <v>58.7</v>
      </c>
      <c r="V58" s="215">
        <v>326871.83885429206</v>
      </c>
      <c r="W58" s="215">
        <v>331629.63497668965</v>
      </c>
      <c r="X58" s="215">
        <v>362449.94023041689</v>
      </c>
      <c r="Y58" s="215">
        <v>339367.52672241692</v>
      </c>
      <c r="Z58" s="215">
        <v>377218.896095542</v>
      </c>
      <c r="AA58" s="37">
        <v>5.3</v>
      </c>
      <c r="AB58" s="196">
        <v>5600</v>
      </c>
      <c r="AC58" s="196">
        <f t="shared" si="1"/>
        <v>29680</v>
      </c>
      <c r="AD58" s="200">
        <f t="shared" si="2"/>
        <v>297191.83885429206</v>
      </c>
      <c r="AE58" s="196">
        <v>3390</v>
      </c>
      <c r="AF58" s="196">
        <v>6166</v>
      </c>
      <c r="AG58" s="196">
        <v>10483</v>
      </c>
      <c r="AH58" s="196">
        <v>7315</v>
      </c>
      <c r="AI58" s="196">
        <v>12510</v>
      </c>
      <c r="AJ58" s="83"/>
      <c r="AK58" s="37"/>
      <c r="AL58" s="37"/>
      <c r="AM58" s="37"/>
      <c r="AN58" s="37"/>
      <c r="AO58" s="37"/>
    </row>
    <row r="59" spans="1:41" ht="13" x14ac:dyDescent="0.3">
      <c r="A59" s="91" t="s">
        <v>215</v>
      </c>
      <c r="B59" s="80" t="s">
        <v>53</v>
      </c>
      <c r="C59" s="101">
        <v>1.6041585541797745</v>
      </c>
      <c r="D59" s="102">
        <v>5.8045569999999982</v>
      </c>
      <c r="E59" s="102">
        <v>9.4837360000000022</v>
      </c>
      <c r="F59" s="102">
        <v>11.6630512</v>
      </c>
      <c r="G59" s="102">
        <v>12.954473600000002</v>
      </c>
      <c r="H59" s="106">
        <v>14.214574500000001</v>
      </c>
      <c r="I59" s="101">
        <v>1.3128541005907286</v>
      </c>
      <c r="J59" s="102">
        <v>4.9523791550383152</v>
      </c>
      <c r="K59" s="102">
        <v>8.091411020390785</v>
      </c>
      <c r="L59" s="102">
        <v>9.9507768890932802</v>
      </c>
      <c r="M59" s="102">
        <v>11.052603156646439</v>
      </c>
      <c r="N59" s="106">
        <v>12.127706292063152</v>
      </c>
      <c r="O59" s="101">
        <v>1.03581177833841</v>
      </c>
      <c r="P59" s="102">
        <v>4.104471113406281</v>
      </c>
      <c r="Q59" s="102">
        <v>6.706062229929219</v>
      </c>
      <c r="R59" s="102">
        <v>8.2470818607825684</v>
      </c>
      <c r="S59" s="102">
        <v>9.1602619597988788</v>
      </c>
      <c r="T59" s="106">
        <v>10.051294254602299</v>
      </c>
      <c r="U59" s="132">
        <v>61.2</v>
      </c>
      <c r="V59" s="215">
        <v>333032.3880542859</v>
      </c>
      <c r="W59" s="215">
        <v>337879.95391484193</v>
      </c>
      <c r="X59" s="215">
        <v>369281.77436203585</v>
      </c>
      <c r="Y59" s="215">
        <v>345763.84361803584</v>
      </c>
      <c r="Z59" s="215">
        <v>384329.38977178582</v>
      </c>
      <c r="AA59" s="37">
        <v>5.4</v>
      </c>
      <c r="AB59" s="196">
        <v>5600</v>
      </c>
      <c r="AC59" s="196">
        <f t="shared" si="1"/>
        <v>30240.000000000004</v>
      </c>
      <c r="AD59" s="200">
        <f t="shared" si="2"/>
        <v>302792.3880542859</v>
      </c>
      <c r="AE59" s="196">
        <v>3390</v>
      </c>
      <c r="AF59" s="196">
        <v>6166</v>
      </c>
      <c r="AG59" s="196">
        <v>10483</v>
      </c>
      <c r="AH59" s="196">
        <v>7315</v>
      </c>
      <c r="AI59" s="196">
        <v>12510</v>
      </c>
      <c r="AL59" s="37"/>
      <c r="AM59" s="37"/>
      <c r="AN59" s="37"/>
      <c r="AO59" s="37"/>
    </row>
    <row r="60" spans="1:41" ht="13" x14ac:dyDescent="0.3">
      <c r="A60" s="90" t="s">
        <v>216</v>
      </c>
      <c r="B60" s="74" t="s">
        <v>54</v>
      </c>
      <c r="C60" s="101">
        <v>1.6364635013971789</v>
      </c>
      <c r="D60" s="102">
        <v>5.9448084999999988</v>
      </c>
      <c r="E60" s="102">
        <v>9.7208080000000017</v>
      </c>
      <c r="F60" s="102">
        <v>11.9570986</v>
      </c>
      <c r="G60" s="102">
        <v>13.282380800000002</v>
      </c>
      <c r="H60" s="106">
        <v>14.575517250000001</v>
      </c>
      <c r="I60" s="101">
        <v>1.3392926856752447</v>
      </c>
      <c r="J60" s="102">
        <v>5.0720400706022177</v>
      </c>
      <c r="K60" s="102">
        <v>8.2936780376744892</v>
      </c>
      <c r="L60" s="102">
        <v>10.201654641582095</v>
      </c>
      <c r="M60" s="102">
        <v>11.332369688712017</v>
      </c>
      <c r="N60" s="106">
        <v>12.435658363386116</v>
      </c>
      <c r="O60" s="101">
        <v>1.0566712156672202</v>
      </c>
      <c r="P60" s="102">
        <v>4.2036446128416216</v>
      </c>
      <c r="Q60" s="102">
        <v>6.8736986534835829</v>
      </c>
      <c r="R60" s="102">
        <v>8.4550062655687093</v>
      </c>
      <c r="S60" s="102">
        <v>9.3921290308394312</v>
      </c>
      <c r="T60" s="106">
        <v>10.306521154944294</v>
      </c>
      <c r="U60" s="132">
        <v>62.3</v>
      </c>
      <c r="V60" s="215">
        <v>338963.5342446047</v>
      </c>
      <c r="W60" s="215">
        <v>343900.86984331923</v>
      </c>
      <c r="X60" s="215">
        <v>375884.2054839796</v>
      </c>
      <c r="Y60" s="215">
        <v>351930.75750397961</v>
      </c>
      <c r="Z60" s="215">
        <v>391210.48043835466</v>
      </c>
      <c r="AA60" s="37">
        <v>5.5</v>
      </c>
      <c r="AB60" s="196">
        <v>5600</v>
      </c>
      <c r="AC60" s="196">
        <f t="shared" si="1"/>
        <v>30800</v>
      </c>
      <c r="AD60" s="200">
        <f t="shared" si="2"/>
        <v>308163.5342446047</v>
      </c>
      <c r="AE60" s="196">
        <v>3390</v>
      </c>
      <c r="AF60" s="196">
        <v>6166</v>
      </c>
      <c r="AG60" s="196">
        <v>10483</v>
      </c>
      <c r="AH60" s="196">
        <v>7315</v>
      </c>
      <c r="AI60" s="196">
        <v>12510</v>
      </c>
      <c r="AL60" s="37"/>
      <c r="AM60" s="37"/>
      <c r="AN60" s="37"/>
      <c r="AO60" s="37"/>
    </row>
    <row r="61" spans="1:41" ht="13" x14ac:dyDescent="0.3">
      <c r="A61" s="91" t="s">
        <v>217</v>
      </c>
      <c r="B61" s="80" t="s">
        <v>55</v>
      </c>
      <c r="C61" s="101">
        <v>1.6687684486145831</v>
      </c>
      <c r="D61" s="102">
        <v>6.0850599999999995</v>
      </c>
      <c r="E61" s="102">
        <v>9.9578800000000012</v>
      </c>
      <c r="F61" s="102">
        <v>12.251146</v>
      </c>
      <c r="G61" s="102">
        <v>13.610288000000001</v>
      </c>
      <c r="H61" s="106">
        <v>14.936460000000002</v>
      </c>
      <c r="I61" s="101">
        <v>1.3657312707597609</v>
      </c>
      <c r="J61" s="102">
        <v>5.1917009861661203</v>
      </c>
      <c r="K61" s="102">
        <v>8.4959450549581916</v>
      </c>
      <c r="L61" s="102">
        <v>10.452532394070909</v>
      </c>
      <c r="M61" s="102">
        <v>11.612136220777597</v>
      </c>
      <c r="N61" s="106">
        <v>12.74361043470908</v>
      </c>
      <c r="O61" s="101">
        <v>1.0775306529960307</v>
      </c>
      <c r="P61" s="102">
        <v>4.3028181122769631</v>
      </c>
      <c r="Q61" s="102">
        <v>7.0413350770379477</v>
      </c>
      <c r="R61" s="102">
        <v>8.6629306703548483</v>
      </c>
      <c r="S61" s="102">
        <v>9.6239961018799836</v>
      </c>
      <c r="T61" s="106">
        <v>10.561748055286289</v>
      </c>
      <c r="U61" s="132">
        <v>63.4</v>
      </c>
      <c r="V61" s="215">
        <v>344894.68043492333</v>
      </c>
      <c r="W61" s="215">
        <v>349921.78577179648</v>
      </c>
      <c r="X61" s="215">
        <v>382486.63660592341</v>
      </c>
      <c r="Y61" s="215">
        <v>358097.67138992343</v>
      </c>
      <c r="Z61" s="215">
        <v>398091.57110492344</v>
      </c>
      <c r="AA61" s="37">
        <v>5.6</v>
      </c>
      <c r="AB61" s="196">
        <v>5600</v>
      </c>
      <c r="AC61" s="196">
        <f t="shared" si="1"/>
        <v>31359.999999999996</v>
      </c>
      <c r="AD61" s="200">
        <f t="shared" si="2"/>
        <v>313534.68043492333</v>
      </c>
      <c r="AE61" s="196">
        <v>3390</v>
      </c>
      <c r="AF61" s="196">
        <v>6166</v>
      </c>
      <c r="AG61" s="196">
        <v>10483</v>
      </c>
      <c r="AH61" s="196">
        <v>7315</v>
      </c>
      <c r="AI61" s="196">
        <v>12510</v>
      </c>
      <c r="AL61" s="37"/>
      <c r="AM61" s="37"/>
      <c r="AN61" s="37"/>
      <c r="AO61" s="37"/>
    </row>
    <row r="62" spans="1:41" ht="13" x14ac:dyDescent="0.3">
      <c r="A62" s="90" t="s">
        <v>218</v>
      </c>
      <c r="B62" s="74" t="s">
        <v>56</v>
      </c>
      <c r="C62" s="101">
        <v>1.7041019846336189</v>
      </c>
      <c r="D62" s="102">
        <v>6.2287314999999994</v>
      </c>
      <c r="E62" s="102">
        <v>10.198372000000001</v>
      </c>
      <c r="F62" s="102">
        <v>12.548715999999999</v>
      </c>
      <c r="G62" s="102">
        <v>13.941752000000001</v>
      </c>
      <c r="H62" s="106">
        <v>15.30099375</v>
      </c>
      <c r="I62" s="101">
        <v>1.3946484731959501</v>
      </c>
      <c r="J62" s="102">
        <v>5.3142798051480149</v>
      </c>
      <c r="K62" s="102">
        <v>8.7011299756598888</v>
      </c>
      <c r="L62" s="102">
        <v>10.706415587080254</v>
      </c>
      <c r="M62" s="102">
        <v>11.894937372397887</v>
      </c>
      <c r="N62" s="106">
        <v>13.054626304620932</v>
      </c>
      <c r="O62" s="101">
        <v>1.100345662574417</v>
      </c>
      <c r="P62" s="102">
        <v>4.4044099342833194</v>
      </c>
      <c r="Q62" s="102">
        <v>7.2113898231633282</v>
      </c>
      <c r="R62" s="102">
        <v>8.8733459473891347</v>
      </c>
      <c r="S62" s="102">
        <v>9.8583782283943933</v>
      </c>
      <c r="T62" s="106">
        <v>10.819514194327848</v>
      </c>
      <c r="U62" s="132">
        <v>64.5</v>
      </c>
      <c r="V62" s="215">
        <v>350110.1676634351</v>
      </c>
      <c r="W62" s="215">
        <v>355227.04273846658</v>
      </c>
      <c r="X62" s="215">
        <v>388373.40876606014</v>
      </c>
      <c r="Y62" s="215">
        <v>363548.92631406005</v>
      </c>
      <c r="Z62" s="215">
        <v>404257.00280968519</v>
      </c>
      <c r="AA62" s="37">
        <v>5.7</v>
      </c>
      <c r="AB62" s="196">
        <v>5600</v>
      </c>
      <c r="AC62" s="196">
        <f t="shared" si="1"/>
        <v>31920</v>
      </c>
      <c r="AD62" s="200">
        <f t="shared" si="2"/>
        <v>318190.1676634351</v>
      </c>
      <c r="AE62" s="196">
        <v>3390</v>
      </c>
      <c r="AF62" s="196">
        <v>6166</v>
      </c>
      <c r="AG62" s="196">
        <v>10483</v>
      </c>
      <c r="AH62" s="196">
        <v>7315</v>
      </c>
      <c r="AI62" s="196">
        <v>12510</v>
      </c>
      <c r="AL62" s="37"/>
      <c r="AM62" s="37"/>
      <c r="AN62" s="37"/>
      <c r="AO62" s="37"/>
    </row>
    <row r="63" spans="1:41" ht="13" x14ac:dyDescent="0.3">
      <c r="A63" s="91" t="s">
        <v>219</v>
      </c>
      <c r="B63" s="80" t="s">
        <v>57</v>
      </c>
      <c r="C63" s="101">
        <v>1.7394355206526548</v>
      </c>
      <c r="D63" s="102">
        <v>6.3724029999999994</v>
      </c>
      <c r="E63" s="102">
        <v>10.438864000000001</v>
      </c>
      <c r="F63" s="102">
        <v>12.846285999999999</v>
      </c>
      <c r="G63" s="102">
        <v>14.273216000000001</v>
      </c>
      <c r="H63" s="106">
        <v>15.665527499999996</v>
      </c>
      <c r="I63" s="101">
        <v>1.4235656756321395</v>
      </c>
      <c r="J63" s="102">
        <v>5.4368586241299086</v>
      </c>
      <c r="K63" s="102">
        <v>8.9063148963615841</v>
      </c>
      <c r="L63" s="102">
        <v>10.960298780089602</v>
      </c>
      <c r="M63" s="102">
        <v>12.17773852401818</v>
      </c>
      <c r="N63" s="106">
        <v>13.365642174532784</v>
      </c>
      <c r="O63" s="101">
        <v>1.1231606721528031</v>
      </c>
      <c r="P63" s="102">
        <v>4.5060017562896757</v>
      </c>
      <c r="Q63" s="102">
        <v>7.3814445692887096</v>
      </c>
      <c r="R63" s="102">
        <v>9.0837612244234212</v>
      </c>
      <c r="S63" s="102">
        <v>10.092760354908803</v>
      </c>
      <c r="T63" s="106">
        <v>11.077280333369407</v>
      </c>
      <c r="U63" s="132">
        <v>65.599999999999994</v>
      </c>
      <c r="V63" s="215">
        <v>355327.61560143129</v>
      </c>
      <c r="W63" s="215">
        <v>360534.26041462115</v>
      </c>
      <c r="X63" s="215">
        <v>394262.14163568127</v>
      </c>
      <c r="Y63" s="215">
        <v>369002.14194768126</v>
      </c>
      <c r="Z63" s="215">
        <v>410424.39522393129</v>
      </c>
      <c r="AA63" s="37">
        <v>5.8</v>
      </c>
      <c r="AB63" s="196">
        <v>5600</v>
      </c>
      <c r="AC63" s="196">
        <f t="shared" si="1"/>
        <v>32480</v>
      </c>
      <c r="AD63" s="200">
        <f t="shared" si="2"/>
        <v>322847.61560143129</v>
      </c>
      <c r="AE63" s="196">
        <v>3390</v>
      </c>
      <c r="AF63" s="196">
        <v>6166</v>
      </c>
      <c r="AG63" s="196">
        <v>10483</v>
      </c>
      <c r="AH63" s="196">
        <v>7315</v>
      </c>
      <c r="AI63" s="196">
        <v>12510</v>
      </c>
      <c r="AL63" s="37"/>
      <c r="AM63" s="37"/>
      <c r="AN63" s="37"/>
      <c r="AO63" s="37"/>
    </row>
    <row r="64" spans="1:41" ht="13" x14ac:dyDescent="0.3">
      <c r="A64" s="90" t="s">
        <v>220</v>
      </c>
      <c r="B64" s="74" t="s">
        <v>58</v>
      </c>
      <c r="C64" s="101">
        <v>1.7727499974706027</v>
      </c>
      <c r="D64" s="102">
        <v>6.4100229999999989</v>
      </c>
      <c r="E64" s="102">
        <v>10.476484000000001</v>
      </c>
      <c r="F64" s="102">
        <v>12.885034599999999</v>
      </c>
      <c r="G64" s="102">
        <v>14.312340800000001</v>
      </c>
      <c r="H64" s="106">
        <v>15.705028499999996</v>
      </c>
      <c r="I64" s="101">
        <v>1.4508304665005465</v>
      </c>
      <c r="J64" s="102">
        <v>5.4689555617278245</v>
      </c>
      <c r="K64" s="102">
        <v>8.9384118339594991</v>
      </c>
      <c r="L64" s="102">
        <v>10.993358625815453</v>
      </c>
      <c r="M64" s="102">
        <v>12.21111933912001</v>
      </c>
      <c r="N64" s="106">
        <v>13.399343959010594</v>
      </c>
      <c r="O64" s="101">
        <v>1.1446719668981387</v>
      </c>
      <c r="P64" s="102">
        <v>4.5326033045708529</v>
      </c>
      <c r="Q64" s="102">
        <v>7.4080461175698868</v>
      </c>
      <c r="R64" s="102">
        <v>9.1111608191530333</v>
      </c>
      <c r="S64" s="102">
        <v>10.120425965121226</v>
      </c>
      <c r="T64" s="106">
        <v>11.105211959064643</v>
      </c>
      <c r="U64" s="132">
        <v>65.599999999999994</v>
      </c>
      <c r="V64" s="215">
        <v>360574.47418169345</v>
      </c>
      <c r="W64" s="215">
        <v>365870.88873304171</v>
      </c>
      <c r="X64" s="215">
        <v>400180.2851475685</v>
      </c>
      <c r="Y64" s="215">
        <v>374484.76822356851</v>
      </c>
      <c r="Z64" s="215">
        <v>416621.19828044344</v>
      </c>
      <c r="AA64" s="37">
        <v>5.9</v>
      </c>
      <c r="AB64" s="196">
        <v>5600</v>
      </c>
      <c r="AC64" s="196">
        <f t="shared" si="1"/>
        <v>33040</v>
      </c>
      <c r="AD64" s="200">
        <f t="shared" si="2"/>
        <v>327534.47418169345</v>
      </c>
      <c r="AE64" s="196">
        <v>3390</v>
      </c>
      <c r="AF64" s="196">
        <v>6166</v>
      </c>
      <c r="AG64" s="196">
        <v>10483</v>
      </c>
      <c r="AH64" s="196">
        <v>7315</v>
      </c>
      <c r="AI64" s="196">
        <v>12510</v>
      </c>
      <c r="AL64" s="37"/>
      <c r="AM64" s="37"/>
      <c r="AN64" s="37"/>
      <c r="AO64" s="37"/>
    </row>
    <row r="65" spans="1:41" ht="13.5" thickBot="1" x14ac:dyDescent="0.35">
      <c r="A65" s="93" t="s">
        <v>221</v>
      </c>
      <c r="B65" s="81" t="s">
        <v>59</v>
      </c>
      <c r="C65" s="107">
        <v>1.8060644742885505</v>
      </c>
      <c r="D65" s="108">
        <v>6.4476429999999993</v>
      </c>
      <c r="E65" s="108">
        <v>10.514104000000001</v>
      </c>
      <c r="F65" s="108">
        <v>12.923783199999999</v>
      </c>
      <c r="G65" s="108">
        <v>14.351465600000001</v>
      </c>
      <c r="H65" s="109">
        <v>15.744529499999995</v>
      </c>
      <c r="I65" s="107">
        <v>1.4780952573689534</v>
      </c>
      <c r="J65" s="108">
        <v>5.5010524993257395</v>
      </c>
      <c r="K65" s="108">
        <v>8.9705087715574141</v>
      </c>
      <c r="L65" s="108">
        <v>11.026418471541305</v>
      </c>
      <c r="M65" s="108">
        <v>12.244500154221843</v>
      </c>
      <c r="N65" s="109">
        <v>13.433045743488405</v>
      </c>
      <c r="O65" s="107">
        <v>1.1661832616434742</v>
      </c>
      <c r="P65" s="108">
        <v>4.5592048528520301</v>
      </c>
      <c r="Q65" s="108">
        <v>7.4346476658510641</v>
      </c>
      <c r="R65" s="108">
        <v>9.1385604138826455</v>
      </c>
      <c r="S65" s="108">
        <v>10.14809157533365</v>
      </c>
      <c r="T65" s="109">
        <v>11.133143584759878</v>
      </c>
      <c r="U65" s="134">
        <v>65.599999999999994</v>
      </c>
      <c r="V65" s="215">
        <v>365821.33276195556</v>
      </c>
      <c r="W65" s="215">
        <v>371207.51705146238</v>
      </c>
      <c r="X65" s="215">
        <v>406098.42865945556</v>
      </c>
      <c r="Y65" s="215">
        <v>379967.39449945552</v>
      </c>
      <c r="Z65" s="215">
        <v>422818.00133695558</v>
      </c>
      <c r="AA65" s="37">
        <v>6</v>
      </c>
      <c r="AB65" s="196">
        <v>5600</v>
      </c>
      <c r="AC65" s="196">
        <f t="shared" si="1"/>
        <v>33600</v>
      </c>
      <c r="AD65" s="200">
        <f t="shared" si="2"/>
        <v>332221.33276195556</v>
      </c>
      <c r="AE65" s="196">
        <v>3390</v>
      </c>
      <c r="AF65" s="196">
        <v>6166</v>
      </c>
      <c r="AG65" s="196">
        <v>10483</v>
      </c>
      <c r="AH65" s="196">
        <v>7315</v>
      </c>
      <c r="AI65" s="196">
        <v>12510</v>
      </c>
      <c r="AL65" s="37"/>
      <c r="AM65" s="37"/>
      <c r="AN65" s="37"/>
      <c r="AO65" s="37"/>
    </row>
    <row r="67" spans="1:41" ht="13" x14ac:dyDescent="0.3">
      <c r="A67" s="97" t="s">
        <v>411</v>
      </c>
      <c r="B67" s="97"/>
      <c r="C67" s="97"/>
      <c r="D67" s="97"/>
      <c r="E67" s="97"/>
      <c r="F67" s="97"/>
      <c r="G67" s="97"/>
      <c r="H67" s="97"/>
      <c r="I67" s="97"/>
    </row>
    <row r="68" spans="1:41" ht="13" x14ac:dyDescent="0.3">
      <c r="A68" s="97" t="s">
        <v>394</v>
      </c>
      <c r="B68" s="97"/>
      <c r="C68" s="97"/>
      <c r="D68" s="97"/>
      <c r="E68" s="97"/>
      <c r="F68" s="97"/>
      <c r="G68" s="97"/>
      <c r="H68" s="97"/>
      <c r="I68" s="97"/>
      <c r="Q68" s="135"/>
      <c r="R68" s="125"/>
      <c r="S68" s="125"/>
      <c r="T68" s="135"/>
    </row>
    <row r="69" spans="1:41" ht="13" x14ac:dyDescent="0.3">
      <c r="A69" s="97" t="s">
        <v>90</v>
      </c>
      <c r="B69" s="4"/>
      <c r="C69" s="4"/>
      <c r="D69" s="4"/>
      <c r="E69" s="4"/>
      <c r="F69" s="4"/>
      <c r="G69" s="4"/>
      <c r="H69" s="4"/>
      <c r="I69" s="4"/>
      <c r="Q69" s="135"/>
      <c r="R69" s="125"/>
      <c r="S69" s="125"/>
      <c r="T69" s="135"/>
    </row>
    <row r="70" spans="1:41" ht="11.5" x14ac:dyDescent="0.2">
      <c r="Q70" s="135"/>
      <c r="R70" s="125"/>
      <c r="S70" s="125"/>
      <c r="T70" s="135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C20:T65">
    <cfRule type="expression" dxfId="69" priority="2" stopIfTrue="1">
      <formula>MOD(ROW(C10),2)=0</formula>
    </cfRule>
  </conditionalFormatting>
  <conditionalFormatting sqref="U20:U65">
    <cfRule type="expression" dxfId="68" priority="1" stopIfTrue="1">
      <formula>MOD(ROW(XER10),2)=0</formula>
    </cfRule>
  </conditionalFormatting>
  <conditionalFormatting sqref="C11:T18">
    <cfRule type="expression" dxfId="67" priority="8" stopIfTrue="1">
      <formula>MOD(ROW(C2),2)=0</formula>
    </cfRule>
  </conditionalFormatting>
  <conditionalFormatting sqref="C19:T19">
    <cfRule type="expression" dxfId="66" priority="10" stopIfTrue="1">
      <formula>MOD(ROW(#REF!),2)=0</formula>
    </cfRule>
  </conditionalFormatting>
  <conditionalFormatting sqref="U11:U18">
    <cfRule type="expression" dxfId="65" priority="11" stopIfTrue="1">
      <formula>MOD(ROW(XER2),2)=0</formula>
    </cfRule>
  </conditionalFormatting>
  <conditionalFormatting sqref="U19">
    <cfRule type="expression" dxfId="64" priority="13" stopIfTrue="1">
      <formula>MOD(ROW(#REF!),2)=0</formula>
    </cfRule>
  </conditionalFormatting>
  <hyperlinks>
    <hyperlink ref="Z4" r:id="rId1" xr:uid="{00000000-0004-0000-0400-000000000000}"/>
    <hyperlink ref="Z5" r:id="rId2" xr:uid="{00000000-0004-0000-0400-00000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69"/>
  <sheetViews>
    <sheetView topLeftCell="G10" zoomScale="85" zoomScaleNormal="85" workbookViewId="0">
      <selection activeCell="AB11" sqref="AB11:AF65"/>
    </sheetView>
  </sheetViews>
  <sheetFormatPr defaultColWidth="9.1796875" defaultRowHeight="10" x14ac:dyDescent="0.2"/>
  <cols>
    <col min="1" max="1" width="11.1796875" style="17" customWidth="1"/>
    <col min="2" max="2" width="13.1796875" style="37" customWidth="1"/>
    <col min="3" max="7" width="6.1796875" style="38" customWidth="1"/>
    <col min="8" max="8" width="6.81640625" style="38" customWidth="1"/>
    <col min="9" max="10" width="6" style="38" customWidth="1"/>
    <col min="11" max="13" width="6.1796875" style="38" customWidth="1"/>
    <col min="14" max="14" width="7" style="38" customWidth="1"/>
    <col min="15" max="16" width="6" style="38" customWidth="1"/>
    <col min="17" max="20" width="6.1796875" style="38" customWidth="1"/>
    <col min="21" max="21" width="6.1796875" style="39" customWidth="1"/>
    <col min="22" max="23" width="14.1796875" style="22" customWidth="1"/>
    <col min="24" max="24" width="21" style="22" customWidth="1"/>
    <col min="25" max="26" width="11.81640625" style="22" customWidth="1"/>
    <col min="27" max="16384" width="9.1796875" style="22"/>
  </cols>
  <sheetData>
    <row r="1" spans="1:26" s="73" customFormat="1" ht="27" customHeight="1" x14ac:dyDescent="0.35">
      <c r="A1" s="72" t="s">
        <v>222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94"/>
      <c r="Z4" s="95" t="s">
        <v>88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95"/>
      <c r="Z5" s="96" t="s">
        <v>89</v>
      </c>
    </row>
    <row r="6" spans="1:26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6" s="57" customFormat="1" ht="17.25" customHeight="1" thickBot="1" x14ac:dyDescent="0.4">
      <c r="A7" s="70" t="s">
        <v>101</v>
      </c>
      <c r="B7" s="56"/>
      <c r="W7" s="71"/>
      <c r="X7" s="71"/>
      <c r="Y7" s="71"/>
      <c r="Z7" s="71"/>
    </row>
    <row r="8" spans="1:26" ht="27.75" customHeight="1" thickBot="1" x14ac:dyDescent="0.25">
      <c r="A8" s="376" t="s">
        <v>107</v>
      </c>
      <c r="B8" s="379" t="s">
        <v>108</v>
      </c>
      <c r="C8" s="376" t="s">
        <v>80</v>
      </c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3"/>
      <c r="S8" s="383"/>
      <c r="T8" s="396"/>
      <c r="U8" s="397" t="s">
        <v>81</v>
      </c>
      <c r="V8" s="387" t="s">
        <v>73</v>
      </c>
      <c r="W8" s="387"/>
      <c r="X8" s="387"/>
      <c r="Y8" s="387" t="s">
        <v>74</v>
      </c>
      <c r="Z8" s="379"/>
    </row>
    <row r="9" spans="1:26" ht="55.4" customHeight="1" x14ac:dyDescent="0.2">
      <c r="A9" s="377"/>
      <c r="B9" s="380"/>
      <c r="C9" s="388" t="s">
        <v>104</v>
      </c>
      <c r="D9" s="389"/>
      <c r="E9" s="389"/>
      <c r="F9" s="389"/>
      <c r="G9" s="391"/>
      <c r="H9" s="390"/>
      <c r="I9" s="388" t="s">
        <v>105</v>
      </c>
      <c r="J9" s="389"/>
      <c r="K9" s="389"/>
      <c r="L9" s="391"/>
      <c r="M9" s="391"/>
      <c r="N9" s="390"/>
      <c r="O9" s="388" t="s">
        <v>106</v>
      </c>
      <c r="P9" s="389"/>
      <c r="Q9" s="389"/>
      <c r="R9" s="389"/>
      <c r="S9" s="391"/>
      <c r="T9" s="390"/>
      <c r="U9" s="398" t="s">
        <v>28</v>
      </c>
      <c r="V9" s="392" t="s">
        <v>413</v>
      </c>
      <c r="W9" s="393"/>
      <c r="X9" s="163" t="s">
        <v>414</v>
      </c>
      <c r="Y9" s="394" t="s">
        <v>415</v>
      </c>
      <c r="Z9" s="395"/>
    </row>
    <row r="10" spans="1:26" ht="57.75" customHeight="1" thickBot="1" x14ac:dyDescent="0.25">
      <c r="A10" s="378"/>
      <c r="B10" s="381"/>
      <c r="C10" s="121">
        <v>0</v>
      </c>
      <c r="D10" s="122" t="s">
        <v>389</v>
      </c>
      <c r="E10" s="123" t="s">
        <v>390</v>
      </c>
      <c r="F10" s="123" t="s">
        <v>391</v>
      </c>
      <c r="G10" s="123" t="s">
        <v>392</v>
      </c>
      <c r="H10" s="124" t="s">
        <v>393</v>
      </c>
      <c r="I10" s="121">
        <v>0</v>
      </c>
      <c r="J10" s="122" t="s">
        <v>389</v>
      </c>
      <c r="K10" s="123" t="s">
        <v>390</v>
      </c>
      <c r="L10" s="123" t="s">
        <v>391</v>
      </c>
      <c r="M10" s="123" t="s">
        <v>392</v>
      </c>
      <c r="N10" s="124" t="s">
        <v>393</v>
      </c>
      <c r="O10" s="121">
        <v>0</v>
      </c>
      <c r="P10" s="122" t="s">
        <v>389</v>
      </c>
      <c r="Q10" s="123" t="s">
        <v>390</v>
      </c>
      <c r="R10" s="123" t="s">
        <v>391</v>
      </c>
      <c r="S10" s="123" t="s">
        <v>392</v>
      </c>
      <c r="T10" s="124" t="s">
        <v>393</v>
      </c>
      <c r="U10" s="399" t="s">
        <v>29</v>
      </c>
      <c r="V10" s="160" t="s">
        <v>75</v>
      </c>
      <c r="W10" s="161" t="s">
        <v>76</v>
      </c>
      <c r="X10" s="164" t="s">
        <v>416</v>
      </c>
      <c r="Y10" s="162" t="s">
        <v>77</v>
      </c>
      <c r="Z10" s="161" t="s">
        <v>78</v>
      </c>
    </row>
    <row r="11" spans="1:26" ht="13" x14ac:dyDescent="0.3">
      <c r="A11" s="89" t="s">
        <v>223</v>
      </c>
      <c r="B11" s="79">
        <v>600</v>
      </c>
      <c r="C11" s="112">
        <v>0.122</v>
      </c>
      <c r="D11" s="113">
        <v>0.41</v>
      </c>
      <c r="E11" s="113">
        <v>0.7</v>
      </c>
      <c r="F11" s="113">
        <v>0.85799999999999998</v>
      </c>
      <c r="G11" s="113">
        <v>0.95099999999999996</v>
      </c>
      <c r="H11" s="114">
        <v>1.0429999999999999</v>
      </c>
      <c r="I11" s="126">
        <v>9.9845616790644992E-2</v>
      </c>
      <c r="J11" s="113">
        <v>0.3498071349055078</v>
      </c>
      <c r="K11" s="113">
        <v>0.59723169374111096</v>
      </c>
      <c r="L11" s="113">
        <v>0.73203541889981882</v>
      </c>
      <c r="M11" s="113">
        <v>0.81138191535399495</v>
      </c>
      <c r="N11" s="114">
        <v>0.8898752236742552</v>
      </c>
      <c r="O11" s="126">
        <v>7.8775901938134801E-2</v>
      </c>
      <c r="P11" s="113">
        <v>0.28991586377678363</v>
      </c>
      <c r="Q11" s="113">
        <v>0.49497830400914278</v>
      </c>
      <c r="R11" s="113">
        <v>0.60670197834263506</v>
      </c>
      <c r="S11" s="113">
        <v>0.67246338158956398</v>
      </c>
      <c r="T11" s="114">
        <v>0.7375176729736227</v>
      </c>
      <c r="U11" s="131">
        <v>3.6</v>
      </c>
      <c r="V11" s="215">
        <v>41077.902089983705</v>
      </c>
      <c r="W11" s="215">
        <v>41544.763369483713</v>
      </c>
      <c r="X11" s="215">
        <v>45105.611679733709</v>
      </c>
      <c r="Y11" s="215">
        <v>42492.508263733711</v>
      </c>
      <c r="Z11" s="215">
        <v>46777.568947483713</v>
      </c>
    </row>
    <row r="12" spans="1:26" ht="13" x14ac:dyDescent="0.3">
      <c r="A12" s="90" t="s">
        <v>224</v>
      </c>
      <c r="B12" s="74">
        <v>700</v>
      </c>
      <c r="C12" s="137">
        <v>0.16400000000000001</v>
      </c>
      <c r="D12" s="110">
        <v>0.59699999999999998</v>
      </c>
      <c r="E12" s="110">
        <v>1.032</v>
      </c>
      <c r="F12" s="110">
        <v>1.268</v>
      </c>
      <c r="G12" s="110">
        <v>1.4079999999999999</v>
      </c>
      <c r="H12" s="138">
        <v>1.5449999999999999</v>
      </c>
      <c r="I12" s="127">
        <v>0.13421869798086705</v>
      </c>
      <c r="J12" s="85">
        <v>0.509353315947776</v>
      </c>
      <c r="K12" s="85">
        <v>0.88049015420118071</v>
      </c>
      <c r="L12" s="85">
        <v>1.0818425538053267</v>
      </c>
      <c r="M12" s="85">
        <v>1.2012888925535488</v>
      </c>
      <c r="N12" s="86">
        <v>1.3181756669000233</v>
      </c>
      <c r="O12" s="127">
        <v>0.10589547473650908</v>
      </c>
      <c r="P12" s="85">
        <v>0.42214578213351178</v>
      </c>
      <c r="Q12" s="85">
        <v>0.72973944248205058</v>
      </c>
      <c r="R12" s="85">
        <v>0.89661784211941864</v>
      </c>
      <c r="S12" s="85">
        <v>0.99561350292124717</v>
      </c>
      <c r="T12" s="86">
        <v>1.0924878281344652</v>
      </c>
      <c r="U12" s="132">
        <v>4.7</v>
      </c>
      <c r="V12" s="215">
        <v>45411.766651379723</v>
      </c>
      <c r="W12" s="215">
        <v>45956.43814412973</v>
      </c>
      <c r="X12" s="215">
        <v>50110.761172754741</v>
      </c>
      <c r="Y12" s="215">
        <v>47062.140520754736</v>
      </c>
      <c r="Z12" s="215">
        <v>52061.377985129737</v>
      </c>
    </row>
    <row r="13" spans="1:26" ht="13" x14ac:dyDescent="0.3">
      <c r="A13" s="91" t="s">
        <v>225</v>
      </c>
      <c r="B13" s="79">
        <v>800</v>
      </c>
      <c r="C13" s="137">
        <v>0.20899999999999999</v>
      </c>
      <c r="D13" s="110">
        <v>0.63700000000000001</v>
      </c>
      <c r="E13" s="110">
        <v>1.0720000000000001</v>
      </c>
      <c r="F13" s="110">
        <v>1.3089999999999999</v>
      </c>
      <c r="G13" s="110">
        <v>1.4490000000000001</v>
      </c>
      <c r="H13" s="138">
        <v>1.587</v>
      </c>
      <c r="I13" s="101">
        <v>0.17104699925610495</v>
      </c>
      <c r="J13" s="85">
        <v>0.54348084130441099</v>
      </c>
      <c r="K13" s="85">
        <v>0.9146176795578157</v>
      </c>
      <c r="L13" s="85">
        <v>1.1168232672958773</v>
      </c>
      <c r="M13" s="85">
        <v>1.2362696060440996</v>
      </c>
      <c r="N13" s="86">
        <v>1.3540095685244902</v>
      </c>
      <c r="O13" s="101">
        <v>0.13495215987762438</v>
      </c>
      <c r="P13" s="85">
        <v>0.45043025664831998</v>
      </c>
      <c r="Q13" s="85">
        <v>0.75802391699685878</v>
      </c>
      <c r="R13" s="85">
        <v>0.92560942849709704</v>
      </c>
      <c r="S13" s="85">
        <v>1.0246050892989256</v>
      </c>
      <c r="T13" s="86">
        <v>1.1221865263750137</v>
      </c>
      <c r="U13" s="132">
        <v>4.7</v>
      </c>
      <c r="V13" s="215">
        <v>49268.149514014935</v>
      </c>
      <c r="W13" s="215">
        <v>49890.631220014933</v>
      </c>
      <c r="X13" s="215">
        <v>54638.428967014937</v>
      </c>
      <c r="Y13" s="215">
        <v>51154.291079014933</v>
      </c>
      <c r="Z13" s="215">
        <v>56867.70532401494</v>
      </c>
    </row>
    <row r="14" spans="1:26" ht="13" x14ac:dyDescent="0.3">
      <c r="A14" s="90" t="s">
        <v>226</v>
      </c>
      <c r="B14" s="74">
        <v>900</v>
      </c>
      <c r="C14" s="137">
        <v>0.251</v>
      </c>
      <c r="D14" s="110">
        <v>0.82899999999999996</v>
      </c>
      <c r="E14" s="110">
        <v>1.4079999999999999</v>
      </c>
      <c r="F14" s="110">
        <v>1.724</v>
      </c>
      <c r="G14" s="110">
        <v>1.911</v>
      </c>
      <c r="H14" s="138">
        <v>2.0939999999999999</v>
      </c>
      <c r="I14" s="101">
        <v>0.20542008044632701</v>
      </c>
      <c r="J14" s="85">
        <v>0.70729296301625855</v>
      </c>
      <c r="K14" s="85">
        <v>1.2012888925535488</v>
      </c>
      <c r="L14" s="85">
        <v>1.4708963428709647</v>
      </c>
      <c r="M14" s="85">
        <v>1.630442523913233</v>
      </c>
      <c r="N14" s="86">
        <v>1.7865759524198375</v>
      </c>
      <c r="O14" s="101">
        <v>0.16207173267599864</v>
      </c>
      <c r="P14" s="85">
        <v>0.58619573431939909</v>
      </c>
      <c r="Q14" s="85">
        <v>0.99561350292124717</v>
      </c>
      <c r="R14" s="85">
        <v>1.2190608515882317</v>
      </c>
      <c r="S14" s="85">
        <v>1.3512907699449599</v>
      </c>
      <c r="T14" s="86">
        <v>1.480692240850207</v>
      </c>
      <c r="U14" s="132">
        <v>7.2</v>
      </c>
      <c r="V14" s="215">
        <v>62012.635928197604</v>
      </c>
      <c r="W14" s="215">
        <v>62712.927847447609</v>
      </c>
      <c r="X14" s="215">
        <v>68054.200312822606</v>
      </c>
      <c r="Y14" s="215">
        <v>64134.545188822616</v>
      </c>
      <c r="Z14" s="215">
        <v>70562.136214447601</v>
      </c>
    </row>
    <row r="15" spans="1:26" ht="13" x14ac:dyDescent="0.3">
      <c r="A15" s="91" t="s">
        <v>227</v>
      </c>
      <c r="B15" s="79">
        <v>1000</v>
      </c>
      <c r="C15" s="137">
        <v>0.29299999999999998</v>
      </c>
      <c r="D15" s="110">
        <v>1.016</v>
      </c>
      <c r="E15" s="110">
        <v>1.74</v>
      </c>
      <c r="F15" s="110">
        <v>2.1339999999999999</v>
      </c>
      <c r="G15" s="110">
        <v>2.3679999999999999</v>
      </c>
      <c r="H15" s="138">
        <v>2.5960000000000001</v>
      </c>
      <c r="I15" s="101">
        <v>0.23979316163654904</v>
      </c>
      <c r="J15" s="85">
        <v>0.8668391440585268</v>
      </c>
      <c r="K15" s="85">
        <v>1.4845473530136186</v>
      </c>
      <c r="L15" s="85">
        <v>1.8207034777764723</v>
      </c>
      <c r="M15" s="85">
        <v>2.0203495011127868</v>
      </c>
      <c r="N15" s="86">
        <v>2.2148763956456059</v>
      </c>
      <c r="O15" s="101">
        <v>0.18919130547437291</v>
      </c>
      <c r="P15" s="85">
        <v>0.71842565267612724</v>
      </c>
      <c r="Q15" s="85">
        <v>1.230374641394155</v>
      </c>
      <c r="R15" s="85">
        <v>1.5089767153650153</v>
      </c>
      <c r="S15" s="85">
        <v>1.6744408912766431</v>
      </c>
      <c r="T15" s="86">
        <v>1.8356623960110496</v>
      </c>
      <c r="U15" s="132">
        <v>8.3000000000000007</v>
      </c>
      <c r="V15" s="215">
        <v>67496.143421991394</v>
      </c>
      <c r="W15" s="215">
        <v>68274.245554491412</v>
      </c>
      <c r="X15" s="215">
        <v>74208.992738241403</v>
      </c>
      <c r="Y15" s="215">
        <v>69853.820378241406</v>
      </c>
      <c r="Z15" s="215">
        <v>76995.588184491411</v>
      </c>
    </row>
    <row r="16" spans="1:26" ht="13" x14ac:dyDescent="0.3">
      <c r="A16" s="90" t="s">
        <v>228</v>
      </c>
      <c r="B16" s="74">
        <v>1100</v>
      </c>
      <c r="C16" s="137">
        <v>0.33800000000000002</v>
      </c>
      <c r="D16" s="110">
        <v>1.2170000000000001</v>
      </c>
      <c r="E16" s="110">
        <v>2.0859999999999999</v>
      </c>
      <c r="F16" s="110">
        <v>2.5590000000000002</v>
      </c>
      <c r="G16" s="110">
        <v>2.839</v>
      </c>
      <c r="H16" s="138">
        <v>3.113</v>
      </c>
      <c r="I16" s="101">
        <v>0.27662146291178696</v>
      </c>
      <c r="J16" s="85">
        <v>1.0383299589756172</v>
      </c>
      <c r="K16" s="85">
        <v>1.7797504473485104</v>
      </c>
      <c r="L16" s="85">
        <v>2.1833084346907188</v>
      </c>
      <c r="M16" s="85">
        <v>2.4222011121871629</v>
      </c>
      <c r="N16" s="86">
        <v>2.655974660880112</v>
      </c>
      <c r="O16" s="101">
        <v>0.21824799061548825</v>
      </c>
      <c r="P16" s="85">
        <v>0.86055513711303833</v>
      </c>
      <c r="Q16" s="85">
        <v>1.4750353459472454</v>
      </c>
      <c r="R16" s="85">
        <v>1.809499257084852</v>
      </c>
      <c r="S16" s="85">
        <v>2.0074905786885093</v>
      </c>
      <c r="T16" s="86">
        <v>2.201239229114945</v>
      </c>
      <c r="U16" s="132">
        <v>9.4</v>
      </c>
      <c r="V16" s="215">
        <v>74176.589643166837</v>
      </c>
      <c r="W16" s="215">
        <v>75032.501988916818</v>
      </c>
      <c r="X16" s="215">
        <v>81560.723891041824</v>
      </c>
      <c r="Y16" s="215">
        <v>76770.034295041827</v>
      </c>
      <c r="Z16" s="215">
        <v>84625.978881916832</v>
      </c>
    </row>
    <row r="17" spans="1:26" ht="13" x14ac:dyDescent="0.3">
      <c r="A17" s="91" t="s">
        <v>229</v>
      </c>
      <c r="B17" s="79">
        <v>1200</v>
      </c>
      <c r="C17" s="137">
        <v>0.38100000000000001</v>
      </c>
      <c r="D17" s="110">
        <v>1.2430000000000001</v>
      </c>
      <c r="E17" s="110">
        <v>2.1120000000000001</v>
      </c>
      <c r="F17" s="110">
        <v>2.5859999999999999</v>
      </c>
      <c r="G17" s="110">
        <v>2.867</v>
      </c>
      <c r="H17" s="138">
        <v>3.141</v>
      </c>
      <c r="I17" s="101">
        <v>0.31181295079701427</v>
      </c>
      <c r="J17" s="85">
        <v>1.0605128504574299</v>
      </c>
      <c r="K17" s="85">
        <v>1.8019333388303234</v>
      </c>
      <c r="L17" s="85">
        <v>2.2063445143064468</v>
      </c>
      <c r="M17" s="85">
        <v>2.4460903799368072</v>
      </c>
      <c r="N17" s="86">
        <v>2.6798639286297563</v>
      </c>
      <c r="O17" s="101">
        <v>0.24601326752810951</v>
      </c>
      <c r="P17" s="85">
        <v>0.8789400455476637</v>
      </c>
      <c r="Q17" s="85">
        <v>1.4934202543818709</v>
      </c>
      <c r="R17" s="85">
        <v>1.8285912773823474</v>
      </c>
      <c r="S17" s="85">
        <v>2.027289710848875</v>
      </c>
      <c r="T17" s="86">
        <v>2.2210383612753106</v>
      </c>
      <c r="U17" s="132">
        <v>9.4</v>
      </c>
      <c r="V17" s="215">
        <v>76977.468788479673</v>
      </c>
      <c r="W17" s="215">
        <v>77911.19134747966</v>
      </c>
      <c r="X17" s="215">
        <v>85032.887967979666</v>
      </c>
      <c r="Y17" s="215">
        <v>79806.68113597967</v>
      </c>
      <c r="Z17" s="215">
        <v>88376.802503479659</v>
      </c>
    </row>
    <row r="18" spans="1:26" ht="13" x14ac:dyDescent="0.3">
      <c r="A18" s="90" t="s">
        <v>230</v>
      </c>
      <c r="B18" s="74">
        <v>1300</v>
      </c>
      <c r="C18" s="137">
        <v>0.42199999999999999</v>
      </c>
      <c r="D18" s="110">
        <v>1.4339999999999999</v>
      </c>
      <c r="E18" s="110">
        <v>2.448</v>
      </c>
      <c r="F18" s="110">
        <v>3</v>
      </c>
      <c r="G18" s="110">
        <v>3.327</v>
      </c>
      <c r="H18" s="138">
        <v>3.6469999999999998</v>
      </c>
      <c r="I18" s="101">
        <v>0.34536762529223103</v>
      </c>
      <c r="J18" s="85">
        <v>1.2234717840353615</v>
      </c>
      <c r="K18" s="85">
        <v>2.0886045518260565</v>
      </c>
      <c r="L18" s="85">
        <v>2.5595644017476182</v>
      </c>
      <c r="M18" s="85">
        <v>2.8385569215381086</v>
      </c>
      <c r="N18" s="86">
        <v>3.1115771243911881</v>
      </c>
      <c r="O18" s="101">
        <v>0.27248713621223675</v>
      </c>
      <c r="P18" s="85">
        <v>1.0139984113558724</v>
      </c>
      <c r="Q18" s="85">
        <v>1.7310098403062593</v>
      </c>
      <c r="R18" s="85">
        <v>2.121335588610612</v>
      </c>
      <c r="S18" s="85">
        <v>2.3525611677691685</v>
      </c>
      <c r="T18" s="86">
        <v>2.5788369638876341</v>
      </c>
      <c r="U18" s="132">
        <v>11.9</v>
      </c>
      <c r="V18" s="215">
        <v>88911.208920787263</v>
      </c>
      <c r="W18" s="215">
        <v>89922.741693037256</v>
      </c>
      <c r="X18" s="215">
        <v>97637.913031912263</v>
      </c>
      <c r="Y18" s="215">
        <v>91976.188963912253</v>
      </c>
      <c r="Z18" s="215">
        <v>101260.48711203726</v>
      </c>
    </row>
    <row r="19" spans="1:26" ht="13" x14ac:dyDescent="0.3">
      <c r="A19" s="91" t="s">
        <v>231</v>
      </c>
      <c r="B19" s="79">
        <v>1400</v>
      </c>
      <c r="C19" s="137">
        <v>0.46700000000000003</v>
      </c>
      <c r="D19" s="110">
        <v>1.6240000000000001</v>
      </c>
      <c r="E19" s="110">
        <v>2.7829999999999999</v>
      </c>
      <c r="F19" s="110">
        <v>3.4140000000000001</v>
      </c>
      <c r="G19" s="110">
        <v>3.7869999999999999</v>
      </c>
      <c r="H19" s="138">
        <v>4.1529999999999996</v>
      </c>
      <c r="I19" s="101">
        <v>0.38219592656746898</v>
      </c>
      <c r="J19" s="85">
        <v>1.3855775294793775</v>
      </c>
      <c r="K19" s="85">
        <v>2.3744225766878739</v>
      </c>
      <c r="L19" s="85">
        <v>2.9127842891887896</v>
      </c>
      <c r="M19" s="85">
        <v>3.2310234631394104</v>
      </c>
      <c r="N19" s="86">
        <v>3.5432903201526194</v>
      </c>
      <c r="O19" s="101">
        <v>0.30154382135335212</v>
      </c>
      <c r="P19" s="85">
        <v>1.1483496653012113</v>
      </c>
      <c r="Q19" s="85">
        <v>1.9678923143677778</v>
      </c>
      <c r="R19" s="85">
        <v>2.4140798998388764</v>
      </c>
      <c r="S19" s="85">
        <v>2.6778326246894624</v>
      </c>
      <c r="T19" s="86">
        <v>2.9366355664999571</v>
      </c>
      <c r="U19" s="132">
        <v>13</v>
      </c>
      <c r="V19" s="215">
        <v>93944.241496887029</v>
      </c>
      <c r="W19" s="215">
        <v>95033.584482387028</v>
      </c>
      <c r="X19" s="215">
        <v>103342.23053963704</v>
      </c>
      <c r="Y19" s="215">
        <v>97244.98923563704</v>
      </c>
      <c r="Z19" s="215">
        <v>107243.46416438704</v>
      </c>
    </row>
    <row r="20" spans="1:26" ht="13" x14ac:dyDescent="0.3">
      <c r="A20" s="90" t="s">
        <v>232</v>
      </c>
      <c r="B20" s="74">
        <v>1500</v>
      </c>
      <c r="C20" s="137">
        <v>0.51</v>
      </c>
      <c r="D20" s="110">
        <v>1.8120000000000001</v>
      </c>
      <c r="E20" s="110">
        <v>3.1160000000000001</v>
      </c>
      <c r="F20" s="110">
        <v>3.8250000000000002</v>
      </c>
      <c r="G20" s="110">
        <v>4.2450000000000001</v>
      </c>
      <c r="H20" s="138">
        <v>4.6559999999999997</v>
      </c>
      <c r="I20" s="101">
        <v>0.41738741445269628</v>
      </c>
      <c r="J20" s="85">
        <v>1.5459768986555615</v>
      </c>
      <c r="K20" s="85">
        <v>2.6585342252818598</v>
      </c>
      <c r="L20" s="85">
        <v>3.2634446122282137</v>
      </c>
      <c r="M20" s="85">
        <v>3.6217836284728802</v>
      </c>
      <c r="N20" s="86">
        <v>3.9724439515123033</v>
      </c>
      <c r="O20" s="101">
        <v>0.32930909826597338</v>
      </c>
      <c r="P20" s="85">
        <v>1.2812866955208098</v>
      </c>
      <c r="Q20" s="85">
        <v>2.2033605647035559</v>
      </c>
      <c r="R20" s="85">
        <v>2.7047028754785303</v>
      </c>
      <c r="S20" s="85">
        <v>3.0016898578840161</v>
      </c>
      <c r="T20" s="86">
        <v>3.2923128335236695</v>
      </c>
      <c r="U20" s="132">
        <v>14</v>
      </c>
      <c r="V20" s="215">
        <v>100624.68771806247</v>
      </c>
      <c r="W20" s="215">
        <v>101791.84091681246</v>
      </c>
      <c r="X20" s="215">
        <v>110693.96169243747</v>
      </c>
      <c r="Y20" s="215">
        <v>104161.20315243745</v>
      </c>
      <c r="Z20" s="215">
        <v>114873.85486181246</v>
      </c>
    </row>
    <row r="21" spans="1:26" ht="13" x14ac:dyDescent="0.3">
      <c r="A21" s="91" t="s">
        <v>233</v>
      </c>
      <c r="B21" s="79">
        <v>1600</v>
      </c>
      <c r="C21" s="137">
        <v>0.55100000000000005</v>
      </c>
      <c r="D21" s="110">
        <v>1.8480000000000001</v>
      </c>
      <c r="E21" s="110">
        <v>3.1520000000000001</v>
      </c>
      <c r="F21" s="110">
        <v>3.863</v>
      </c>
      <c r="G21" s="110">
        <v>4.2830000000000004</v>
      </c>
      <c r="H21" s="138">
        <v>4.694</v>
      </c>
      <c r="I21" s="101">
        <v>0.4509420889479131</v>
      </c>
      <c r="J21" s="85">
        <v>1.5766916714765329</v>
      </c>
      <c r="K21" s="85">
        <v>2.6892489981028311</v>
      </c>
      <c r="L21" s="85">
        <v>3.2958657613170166</v>
      </c>
      <c r="M21" s="85">
        <v>3.6542047775616835</v>
      </c>
      <c r="N21" s="86">
        <v>4.0048651006011067</v>
      </c>
      <c r="O21" s="101">
        <v>0.35578296695010064</v>
      </c>
      <c r="P21" s="85">
        <v>1.306742722584137</v>
      </c>
      <c r="Q21" s="85">
        <v>2.2288165917668832</v>
      </c>
      <c r="R21" s="85">
        <v>2.7315731262675982</v>
      </c>
      <c r="S21" s="85">
        <v>3.028560108673084</v>
      </c>
      <c r="T21" s="86">
        <v>3.3191830843127375</v>
      </c>
      <c r="U21" s="132">
        <v>14</v>
      </c>
      <c r="V21" s="215">
        <v>107121.01735809563</v>
      </c>
      <c r="W21" s="215">
        <v>108365.98077009564</v>
      </c>
      <c r="X21" s="215">
        <v>117861.57626409565</v>
      </c>
      <c r="Y21" s="215">
        <v>110893.30048809563</v>
      </c>
      <c r="Z21" s="215">
        <v>122320.12897809566</v>
      </c>
    </row>
    <row r="22" spans="1:26" ht="13" x14ac:dyDescent="0.3">
      <c r="A22" s="90" t="s">
        <v>234</v>
      </c>
      <c r="B22" s="74">
        <v>1700</v>
      </c>
      <c r="C22" s="137">
        <v>0.59699999999999998</v>
      </c>
      <c r="D22" s="110">
        <v>2.0419999999999998</v>
      </c>
      <c r="E22" s="110">
        <v>3.4910000000000001</v>
      </c>
      <c r="F22" s="110">
        <v>4.28</v>
      </c>
      <c r="G22" s="110">
        <v>4.7469999999999999</v>
      </c>
      <c r="H22" s="138">
        <v>5.2039999999999997</v>
      </c>
      <c r="I22" s="101">
        <v>0.48858879691815621</v>
      </c>
      <c r="J22" s="85">
        <v>1.742210169456212</v>
      </c>
      <c r="K22" s="85">
        <v>2.9784797755003121</v>
      </c>
      <c r="L22" s="85">
        <v>3.6516452131599357</v>
      </c>
      <c r="M22" s="85">
        <v>4.0500840716986479</v>
      </c>
      <c r="N22" s="86">
        <v>4.439991048898202</v>
      </c>
      <c r="O22" s="101">
        <v>0.38548535620546293</v>
      </c>
      <c r="P22" s="85">
        <v>1.4439224239809565</v>
      </c>
      <c r="Q22" s="85">
        <v>2.4685275132798821</v>
      </c>
      <c r="R22" s="85">
        <v>3.0264387730844735</v>
      </c>
      <c r="S22" s="85">
        <v>3.3566600130448583</v>
      </c>
      <c r="T22" s="86">
        <v>3.6798101343765413</v>
      </c>
      <c r="U22" s="132">
        <v>16.600000000000001</v>
      </c>
      <c r="V22" s="215">
        <v>113741.75009349517</v>
      </c>
      <c r="W22" s="215">
        <v>115064.52371874517</v>
      </c>
      <c r="X22" s="215">
        <v>125153.59393112015</v>
      </c>
      <c r="Y22" s="215">
        <v>117749.80091912017</v>
      </c>
      <c r="Z22" s="215">
        <v>129890.80618974516</v>
      </c>
    </row>
    <row r="23" spans="1:26" ht="13" x14ac:dyDescent="0.3">
      <c r="A23" s="91" t="s">
        <v>235</v>
      </c>
      <c r="B23" s="79">
        <v>1800</v>
      </c>
      <c r="C23" s="137">
        <v>0.63900000000000001</v>
      </c>
      <c r="D23" s="110">
        <v>2.23</v>
      </c>
      <c r="E23" s="110">
        <v>3.8239999999999998</v>
      </c>
      <c r="F23" s="110">
        <v>4.6909999999999998</v>
      </c>
      <c r="G23" s="110">
        <v>5.2050000000000001</v>
      </c>
      <c r="H23" s="138">
        <v>5.7069999999999999</v>
      </c>
      <c r="I23" s="101">
        <v>0.52296187810837835</v>
      </c>
      <c r="J23" s="85">
        <v>1.9026095386323962</v>
      </c>
      <c r="K23" s="85">
        <v>3.2625914240942975</v>
      </c>
      <c r="L23" s="85">
        <v>4.0023055361993594</v>
      </c>
      <c r="M23" s="85">
        <v>4.4408442370321177</v>
      </c>
      <c r="N23" s="86">
        <v>4.8691446802578859</v>
      </c>
      <c r="O23" s="101">
        <v>0.41260492900383722</v>
      </c>
      <c r="P23" s="85">
        <v>1.576859454200555</v>
      </c>
      <c r="Q23" s="85">
        <v>2.70399576361566</v>
      </c>
      <c r="R23" s="85">
        <v>3.317061748724127</v>
      </c>
      <c r="S23" s="85">
        <v>3.680517246239412</v>
      </c>
      <c r="T23" s="86">
        <v>4.0354874014002542</v>
      </c>
      <c r="U23" s="132">
        <v>17.600000000000001</v>
      </c>
      <c r="V23" s="215">
        <v>120422.19631467063</v>
      </c>
      <c r="W23" s="215">
        <v>121822.78015317062</v>
      </c>
      <c r="X23" s="215">
        <v>132505.32508392062</v>
      </c>
      <c r="Y23" s="215">
        <v>124666.01483592062</v>
      </c>
      <c r="Z23" s="215">
        <v>137521.1968871706</v>
      </c>
    </row>
    <row r="24" spans="1:26" ht="13" x14ac:dyDescent="0.3">
      <c r="A24" s="90" t="s">
        <v>236</v>
      </c>
      <c r="B24" s="74">
        <v>1900</v>
      </c>
      <c r="C24" s="137">
        <v>0.68100000000000005</v>
      </c>
      <c r="D24" s="110">
        <v>2.4169999999999998</v>
      </c>
      <c r="E24" s="110">
        <v>4.1550000000000002</v>
      </c>
      <c r="F24" s="110">
        <v>5.101</v>
      </c>
      <c r="G24" s="110">
        <v>5.6609999999999996</v>
      </c>
      <c r="H24" s="138">
        <v>6.2089999999999996</v>
      </c>
      <c r="I24" s="101">
        <v>0.55733495929860033</v>
      </c>
      <c r="J24" s="85">
        <v>2.0621557196746645</v>
      </c>
      <c r="K24" s="85">
        <v>3.5449966964204518</v>
      </c>
      <c r="L24" s="85">
        <v>4.3521126711048668</v>
      </c>
      <c r="M24" s="85">
        <v>4.8298980260977551</v>
      </c>
      <c r="N24" s="86">
        <v>5.2974451234836542</v>
      </c>
      <c r="O24" s="101">
        <v>0.43972450180221151</v>
      </c>
      <c r="P24" s="85">
        <v>1.7090893725572829</v>
      </c>
      <c r="Q24" s="85">
        <v>2.9380497902256977</v>
      </c>
      <c r="R24" s="85">
        <v>3.6069776125009105</v>
      </c>
      <c r="S24" s="85">
        <v>4.0029602557082242</v>
      </c>
      <c r="T24" s="86">
        <v>4.3904575565610964</v>
      </c>
      <c r="U24" s="132">
        <v>18.7</v>
      </c>
      <c r="V24" s="215">
        <v>127042.92905007016</v>
      </c>
      <c r="W24" s="215">
        <v>128521.32310182015</v>
      </c>
      <c r="X24" s="215">
        <v>139797.34275094516</v>
      </c>
      <c r="Y24" s="215">
        <v>131522.51526694515</v>
      </c>
      <c r="Z24" s="215">
        <v>145091.87409882018</v>
      </c>
    </row>
    <row r="25" spans="1:26" ht="13" x14ac:dyDescent="0.3">
      <c r="A25" s="91" t="s">
        <v>237</v>
      </c>
      <c r="B25" s="79">
        <v>2000</v>
      </c>
      <c r="C25" s="137">
        <v>0.72599999999999998</v>
      </c>
      <c r="D25" s="110">
        <v>2.4569999999999999</v>
      </c>
      <c r="E25" s="110">
        <v>4.1950000000000003</v>
      </c>
      <c r="F25" s="110">
        <v>5.1420000000000003</v>
      </c>
      <c r="G25" s="110">
        <v>5.7030000000000003</v>
      </c>
      <c r="H25" s="138">
        <v>6.2510000000000003</v>
      </c>
      <c r="I25" s="101">
        <v>0.59416326057383828</v>
      </c>
      <c r="J25" s="85">
        <v>2.0962832450312994</v>
      </c>
      <c r="K25" s="85">
        <v>3.5791242217770867</v>
      </c>
      <c r="L25" s="85">
        <v>4.3870933845954179</v>
      </c>
      <c r="M25" s="85">
        <v>4.8657319277222228</v>
      </c>
      <c r="N25" s="86">
        <v>5.333279025108121</v>
      </c>
      <c r="O25" s="101">
        <v>0.46878118694332677</v>
      </c>
      <c r="P25" s="85">
        <v>1.7373738470720912</v>
      </c>
      <c r="Q25" s="85">
        <v>2.9663342647405058</v>
      </c>
      <c r="R25" s="85">
        <v>3.6359691988785894</v>
      </c>
      <c r="S25" s="85">
        <v>4.0326589539487738</v>
      </c>
      <c r="T25" s="86">
        <v>4.4201562548016451</v>
      </c>
      <c r="U25" s="132">
        <v>18.7</v>
      </c>
      <c r="V25" s="215">
        <v>133539.25869010328</v>
      </c>
      <c r="W25" s="215">
        <v>135095.46295510328</v>
      </c>
      <c r="X25" s="215">
        <v>146964.95732260327</v>
      </c>
      <c r="Y25" s="215">
        <v>138254.6126026033</v>
      </c>
      <c r="Z25" s="215">
        <v>152538.14821510331</v>
      </c>
    </row>
    <row r="26" spans="1:26" ht="13" x14ac:dyDescent="0.3">
      <c r="A26" s="90" t="s">
        <v>238</v>
      </c>
      <c r="B26" s="74">
        <v>2100</v>
      </c>
      <c r="C26" s="137">
        <v>0.76800000000000002</v>
      </c>
      <c r="D26" s="110">
        <v>2.7989999999999999</v>
      </c>
      <c r="E26" s="110">
        <v>4.827</v>
      </c>
      <c r="F26" s="110">
        <v>5.93</v>
      </c>
      <c r="G26" s="110">
        <v>6.5830000000000002</v>
      </c>
      <c r="H26" s="138">
        <v>7.2220000000000004</v>
      </c>
      <c r="I26" s="101">
        <v>0.62853634176406026</v>
      </c>
      <c r="J26" s="85">
        <v>2.3880735868305281</v>
      </c>
      <c r="K26" s="85">
        <v>4.1183391224119177</v>
      </c>
      <c r="L26" s="85">
        <v>5.0594056341211253</v>
      </c>
      <c r="M26" s="85">
        <v>5.6165374855681911</v>
      </c>
      <c r="N26" s="86">
        <v>6.1617247031404334</v>
      </c>
      <c r="O26" s="101">
        <v>0.49590075974170106</v>
      </c>
      <c r="P26" s="85">
        <v>1.979206104173701</v>
      </c>
      <c r="Q26" s="85">
        <v>3.4132289620744745</v>
      </c>
      <c r="R26" s="85">
        <v>4.1931733468203092</v>
      </c>
      <c r="S26" s="85">
        <v>4.6549173932745527</v>
      </c>
      <c r="T26" s="86">
        <v>5.1067618736486136</v>
      </c>
      <c r="U26" s="132">
        <v>22.3</v>
      </c>
      <c r="V26" s="215">
        <v>140189.8481683908</v>
      </c>
      <c r="W26" s="215">
        <v>141823.86264664083</v>
      </c>
      <c r="X26" s="215">
        <v>154286.8317325158</v>
      </c>
      <c r="Y26" s="215">
        <v>145140.96977651582</v>
      </c>
      <c r="Z26" s="215">
        <v>160138.68216964082</v>
      </c>
    </row>
    <row r="27" spans="1:26" ht="13" x14ac:dyDescent="0.3">
      <c r="A27" s="91" t="s">
        <v>239</v>
      </c>
      <c r="B27" s="79">
        <v>2200</v>
      </c>
      <c r="C27" s="137">
        <v>0.81</v>
      </c>
      <c r="D27" s="110">
        <v>2.9860000000000002</v>
      </c>
      <c r="E27" s="110">
        <v>5.1589999999999998</v>
      </c>
      <c r="F27" s="110">
        <v>6.34</v>
      </c>
      <c r="G27" s="110">
        <v>7.04</v>
      </c>
      <c r="H27" s="138">
        <v>7.7240000000000002</v>
      </c>
      <c r="I27" s="101">
        <v>0.66290942295428235</v>
      </c>
      <c r="J27" s="85">
        <v>2.5476197678727961</v>
      </c>
      <c r="K27" s="85">
        <v>4.4015975828719878</v>
      </c>
      <c r="L27" s="85">
        <v>5.4092127690266336</v>
      </c>
      <c r="M27" s="85">
        <v>6.0064444627677442</v>
      </c>
      <c r="N27" s="86">
        <v>6.5900251463662016</v>
      </c>
      <c r="O27" s="101">
        <v>0.52302033254007541</v>
      </c>
      <c r="P27" s="85">
        <v>2.1114360225304294</v>
      </c>
      <c r="Q27" s="85">
        <v>3.6479901005473825</v>
      </c>
      <c r="R27" s="85">
        <v>4.4830892105970932</v>
      </c>
      <c r="S27" s="85">
        <v>4.9780675146062361</v>
      </c>
      <c r="T27" s="86">
        <v>5.4617320288094557</v>
      </c>
      <c r="U27" s="132">
        <v>23.4</v>
      </c>
      <c r="V27" s="215">
        <v>146840.4376466783</v>
      </c>
      <c r="W27" s="215">
        <v>148552.26233817826</v>
      </c>
      <c r="X27" s="215">
        <v>161608.7061424283</v>
      </c>
      <c r="Y27" s="215">
        <v>152027.32695042831</v>
      </c>
      <c r="Z27" s="215">
        <v>167739.21612417832</v>
      </c>
    </row>
    <row r="28" spans="1:26" ht="13" x14ac:dyDescent="0.3">
      <c r="A28" s="90" t="s">
        <v>240</v>
      </c>
      <c r="B28" s="74">
        <v>2300</v>
      </c>
      <c r="C28" s="137">
        <v>0.85499999999999998</v>
      </c>
      <c r="D28" s="110">
        <v>3.18</v>
      </c>
      <c r="E28" s="110">
        <v>5.4969999999999999</v>
      </c>
      <c r="F28" s="110">
        <v>6.7569999999999997</v>
      </c>
      <c r="G28" s="110">
        <v>7.5039999999999996</v>
      </c>
      <c r="H28" s="138">
        <v>8.234</v>
      </c>
      <c r="I28" s="101">
        <v>0.69973772422952019</v>
      </c>
      <c r="J28" s="85">
        <v>2.7131382658524754</v>
      </c>
      <c r="K28" s="85">
        <v>4.6899751721355525</v>
      </c>
      <c r="L28" s="85">
        <v>5.7649922208695523</v>
      </c>
      <c r="M28" s="85">
        <v>6.4023237569047087</v>
      </c>
      <c r="N28" s="86">
        <v>7.0251510946632969</v>
      </c>
      <c r="O28" s="101">
        <v>0.55207701768119066</v>
      </c>
      <c r="P28" s="85">
        <v>2.2486157239272488</v>
      </c>
      <c r="Q28" s="85">
        <v>3.8869939101975115</v>
      </c>
      <c r="R28" s="85">
        <v>4.7779548574139685</v>
      </c>
      <c r="S28" s="85">
        <v>5.3061674189780108</v>
      </c>
      <c r="T28" s="86">
        <v>5.8223590788732595</v>
      </c>
      <c r="U28" s="132">
        <v>25.9</v>
      </c>
      <c r="V28" s="215">
        <v>153491.0271249658</v>
      </c>
      <c r="W28" s="215">
        <v>155280.66202971581</v>
      </c>
      <c r="X28" s="215">
        <v>168930.58055234078</v>
      </c>
      <c r="Y28" s="215">
        <v>158913.6841243408</v>
      </c>
      <c r="Z28" s="215">
        <v>175339.75007871576</v>
      </c>
    </row>
    <row r="29" spans="1:26" ht="13" x14ac:dyDescent="0.3">
      <c r="A29" s="91" t="s">
        <v>241</v>
      </c>
      <c r="B29" s="79">
        <v>2400</v>
      </c>
      <c r="C29" s="137">
        <v>0.89800000000000002</v>
      </c>
      <c r="D29" s="110">
        <v>3.3679999999999999</v>
      </c>
      <c r="E29" s="110">
        <v>5.83</v>
      </c>
      <c r="F29" s="110">
        <v>7.1680000000000001</v>
      </c>
      <c r="G29" s="110">
        <v>7.9610000000000003</v>
      </c>
      <c r="H29" s="138">
        <v>8.7370000000000001</v>
      </c>
      <c r="I29" s="101">
        <v>0.7349292121147476</v>
      </c>
      <c r="J29" s="85">
        <v>2.8735376350286592</v>
      </c>
      <c r="K29" s="85">
        <v>4.9740868207295383</v>
      </c>
      <c r="L29" s="85">
        <v>6.1156525439089764</v>
      </c>
      <c r="M29" s="85">
        <v>6.7922307341042636</v>
      </c>
      <c r="N29" s="86">
        <v>7.4543047260229809</v>
      </c>
      <c r="O29" s="101">
        <v>0.57984229459381187</v>
      </c>
      <c r="P29" s="85">
        <v>2.3815527541468469</v>
      </c>
      <c r="Q29" s="85">
        <v>4.1224621605332894</v>
      </c>
      <c r="R29" s="85">
        <v>5.068577833053622</v>
      </c>
      <c r="S29" s="85">
        <v>5.6293175403096942</v>
      </c>
      <c r="T29" s="86">
        <v>6.178036345896972</v>
      </c>
      <c r="U29" s="132">
        <v>27</v>
      </c>
      <c r="V29" s="215">
        <v>159987.3567649989</v>
      </c>
      <c r="W29" s="215">
        <v>161854.8018829989</v>
      </c>
      <c r="X29" s="215">
        <v>176098.19512399891</v>
      </c>
      <c r="Y29" s="215">
        <v>165645.78145999892</v>
      </c>
      <c r="Z29" s="215">
        <v>182786.02419499893</v>
      </c>
    </row>
    <row r="30" spans="1:26" ht="13" x14ac:dyDescent="0.3">
      <c r="A30" s="90" t="s">
        <v>242</v>
      </c>
      <c r="B30" s="74">
        <v>2500</v>
      </c>
      <c r="C30" s="137">
        <v>0.93899999999999995</v>
      </c>
      <c r="D30" s="110">
        <v>3.5539999999999998</v>
      </c>
      <c r="E30" s="110">
        <v>6.1619999999999999</v>
      </c>
      <c r="F30" s="110">
        <v>7.5780000000000003</v>
      </c>
      <c r="G30" s="110">
        <v>8.4179999999999993</v>
      </c>
      <c r="H30" s="138">
        <v>9.2390000000000008</v>
      </c>
      <c r="I30" s="101">
        <v>0.76848388660996425</v>
      </c>
      <c r="J30" s="85">
        <v>3.0322306279370119</v>
      </c>
      <c r="K30" s="85">
        <v>5.2573452811896084</v>
      </c>
      <c r="L30" s="85">
        <v>6.4654596788144838</v>
      </c>
      <c r="M30" s="85">
        <v>7.1821377113038167</v>
      </c>
      <c r="N30" s="86">
        <v>7.8826051692487491</v>
      </c>
      <c r="O30" s="101">
        <v>0.60631616327793914</v>
      </c>
      <c r="P30" s="85">
        <v>2.5130755606407047</v>
      </c>
      <c r="Q30" s="85">
        <v>4.357223299006197</v>
      </c>
      <c r="R30" s="85">
        <v>5.358493696830406</v>
      </c>
      <c r="S30" s="85">
        <v>5.9524676616413768</v>
      </c>
      <c r="T30" s="86">
        <v>6.5330065010578151</v>
      </c>
      <c r="U30" s="132">
        <v>28.1</v>
      </c>
      <c r="V30" s="215">
        <v>166637.94624328637</v>
      </c>
      <c r="W30" s="215">
        <v>168583.20157453645</v>
      </c>
      <c r="X30" s="215">
        <v>183420.06953391139</v>
      </c>
      <c r="Y30" s="215">
        <v>172532.13863391141</v>
      </c>
      <c r="Z30" s="215">
        <v>190386.5581495364</v>
      </c>
    </row>
    <row r="31" spans="1:26" ht="13" x14ac:dyDescent="0.3">
      <c r="A31" s="91" t="s">
        <v>243</v>
      </c>
      <c r="B31" s="79">
        <v>2600</v>
      </c>
      <c r="C31" s="137">
        <v>0.98399999999999999</v>
      </c>
      <c r="D31" s="110">
        <v>3.5939999999999999</v>
      </c>
      <c r="E31" s="110">
        <v>6.202</v>
      </c>
      <c r="F31" s="110">
        <v>7.62</v>
      </c>
      <c r="G31" s="110">
        <v>8.4600000000000009</v>
      </c>
      <c r="H31" s="138">
        <v>9.2810000000000006</v>
      </c>
      <c r="I31" s="101">
        <v>0.8053121878852022</v>
      </c>
      <c r="J31" s="85">
        <v>3.0663581532936468</v>
      </c>
      <c r="K31" s="85">
        <v>5.2914728065462429</v>
      </c>
      <c r="L31" s="85">
        <v>6.5012935804389507</v>
      </c>
      <c r="M31" s="85">
        <v>7.2179716129282845</v>
      </c>
      <c r="N31" s="86">
        <v>7.918439070873216</v>
      </c>
      <c r="O31" s="101">
        <v>0.6353728484190545</v>
      </c>
      <c r="P31" s="85">
        <v>2.5413600351555132</v>
      </c>
      <c r="Q31" s="85">
        <v>4.3855077735210051</v>
      </c>
      <c r="R31" s="85">
        <v>5.3881923950709547</v>
      </c>
      <c r="S31" s="85">
        <v>5.9821663598819264</v>
      </c>
      <c r="T31" s="86">
        <v>6.5627051992983638</v>
      </c>
      <c r="U31" s="132">
        <v>28.1</v>
      </c>
      <c r="V31" s="215">
        <v>173288.53572157392</v>
      </c>
      <c r="W31" s="215">
        <v>175311.60126607391</v>
      </c>
      <c r="X31" s="215">
        <v>190741.94394382389</v>
      </c>
      <c r="Y31" s="215">
        <v>179418.49580782387</v>
      </c>
      <c r="Z31" s="215">
        <v>197987.09210407396</v>
      </c>
    </row>
    <row r="32" spans="1:26" ht="13" x14ac:dyDescent="0.3">
      <c r="A32" s="90" t="s">
        <v>244</v>
      </c>
      <c r="B32" s="74">
        <v>2700</v>
      </c>
      <c r="C32" s="137">
        <v>1.0269999999999999</v>
      </c>
      <c r="D32" s="110">
        <v>3.786</v>
      </c>
      <c r="E32" s="110">
        <v>6.5380000000000003</v>
      </c>
      <c r="F32" s="110">
        <v>8.0350000000000001</v>
      </c>
      <c r="G32" s="110">
        <v>8.9209999999999994</v>
      </c>
      <c r="H32" s="138">
        <v>9.7880000000000003</v>
      </c>
      <c r="I32" s="101">
        <v>0.8405036757704295</v>
      </c>
      <c r="J32" s="85">
        <v>3.2301702750054946</v>
      </c>
      <c r="K32" s="85">
        <v>5.578144019541976</v>
      </c>
      <c r="L32" s="85">
        <v>6.8553666560140378</v>
      </c>
      <c r="M32" s="85">
        <v>7.6112913426635007</v>
      </c>
      <c r="N32" s="86">
        <v>8.351005454768563</v>
      </c>
      <c r="O32" s="101">
        <v>0.66313812533167571</v>
      </c>
      <c r="P32" s="85">
        <v>2.6771255128265925</v>
      </c>
      <c r="Q32" s="85">
        <v>4.6230973594453939</v>
      </c>
      <c r="R32" s="85">
        <v>5.6816438181620894</v>
      </c>
      <c r="S32" s="85">
        <v>6.3081449286650892</v>
      </c>
      <c r="T32" s="86">
        <v>6.9212109137735567</v>
      </c>
      <c r="U32" s="132">
        <v>30.6</v>
      </c>
      <c r="V32" s="215">
        <v>179968.98194274941</v>
      </c>
      <c r="W32" s="215">
        <v>182069.85770049936</v>
      </c>
      <c r="X32" s="215">
        <v>198093.67509662436</v>
      </c>
      <c r="Y32" s="215">
        <v>186334.70972462435</v>
      </c>
      <c r="Z32" s="215">
        <v>205617.48280149934</v>
      </c>
    </row>
    <row r="33" spans="1:26" ht="13" x14ac:dyDescent="0.3">
      <c r="A33" s="91" t="s">
        <v>245</v>
      </c>
      <c r="B33" s="79">
        <v>2800</v>
      </c>
      <c r="C33" s="137">
        <v>1.0680000000000001</v>
      </c>
      <c r="D33" s="110">
        <v>3.9729999999999999</v>
      </c>
      <c r="E33" s="110">
        <v>6.87</v>
      </c>
      <c r="F33" s="110">
        <v>8.4450000000000003</v>
      </c>
      <c r="G33" s="110">
        <v>9.3780000000000001</v>
      </c>
      <c r="H33" s="138">
        <v>10.29</v>
      </c>
      <c r="I33" s="101">
        <v>0.87405835026564638</v>
      </c>
      <c r="J33" s="85">
        <v>3.3897164560477626</v>
      </c>
      <c r="K33" s="85">
        <v>5.8614024800020461</v>
      </c>
      <c r="L33" s="85">
        <v>7.2051737909195461</v>
      </c>
      <c r="M33" s="85">
        <v>8.0011983198630556</v>
      </c>
      <c r="N33" s="86">
        <v>8.7793058979943304</v>
      </c>
      <c r="O33" s="101">
        <v>0.68961199401580309</v>
      </c>
      <c r="P33" s="85">
        <v>2.8093554311833202</v>
      </c>
      <c r="Q33" s="85">
        <v>4.8578584979183015</v>
      </c>
      <c r="R33" s="85">
        <v>5.9715596819388725</v>
      </c>
      <c r="S33" s="85">
        <v>6.6312950499967735</v>
      </c>
      <c r="T33" s="86">
        <v>7.2761810689343989</v>
      </c>
      <c r="U33" s="132">
        <v>31.7</v>
      </c>
      <c r="V33" s="215">
        <v>186405.59809700664</v>
      </c>
      <c r="W33" s="215">
        <v>188584.28406800664</v>
      </c>
      <c r="X33" s="215">
        <v>205201.57618250666</v>
      </c>
      <c r="Y33" s="215">
        <v>193007.09357450664</v>
      </c>
      <c r="Z33" s="215">
        <v>213004.04343200667</v>
      </c>
    </row>
    <row r="34" spans="1:26" ht="13" x14ac:dyDescent="0.3">
      <c r="A34" s="90" t="s">
        <v>246</v>
      </c>
      <c r="B34" s="74">
        <v>2900</v>
      </c>
      <c r="C34" s="137">
        <v>1.1140000000000001</v>
      </c>
      <c r="D34" s="110">
        <v>4.1630000000000003</v>
      </c>
      <c r="E34" s="110">
        <v>7.2050000000000001</v>
      </c>
      <c r="F34" s="110">
        <v>8.8580000000000005</v>
      </c>
      <c r="G34" s="110">
        <v>9.8379999999999992</v>
      </c>
      <c r="H34" s="138">
        <v>10.795999999999999</v>
      </c>
      <c r="I34" s="101">
        <v>0.91170505823588965</v>
      </c>
      <c r="J34" s="85">
        <v>3.5518222014917784</v>
      </c>
      <c r="K34" s="85">
        <v>6.1472205048638635</v>
      </c>
      <c r="L34" s="85">
        <v>7.5575404902268017</v>
      </c>
      <c r="M34" s="85">
        <v>8.3936648614643552</v>
      </c>
      <c r="N34" s="86">
        <v>9.2110190937557626</v>
      </c>
      <c r="O34" s="101">
        <v>0.71931438327116537</v>
      </c>
      <c r="P34" s="85">
        <v>2.9437066851286593</v>
      </c>
      <c r="Q34" s="85">
        <v>5.09474097197982</v>
      </c>
      <c r="R34" s="85">
        <v>6.2635968813042675</v>
      </c>
      <c r="S34" s="85">
        <v>6.9565665069170661</v>
      </c>
      <c r="T34" s="86">
        <v>7.6339796715467223</v>
      </c>
      <c r="U34" s="132">
        <v>32.799999999999997</v>
      </c>
      <c r="V34" s="215">
        <v>192197.80621726601</v>
      </c>
      <c r="W34" s="215">
        <v>194454.302401516</v>
      </c>
      <c r="X34" s="215">
        <v>211665.06923439101</v>
      </c>
      <c r="Y34" s="215">
        <v>199035.069390391</v>
      </c>
      <c r="Z34" s="215">
        <v>219746.19602851599</v>
      </c>
    </row>
    <row r="35" spans="1:26" ht="13" x14ac:dyDescent="0.3">
      <c r="A35" s="91" t="s">
        <v>247</v>
      </c>
      <c r="B35" s="79">
        <v>3000</v>
      </c>
      <c r="C35" s="137">
        <v>1.1559999999999999</v>
      </c>
      <c r="D35" s="110">
        <v>4.2009999999999996</v>
      </c>
      <c r="E35" s="110">
        <v>7.242</v>
      </c>
      <c r="F35" s="110">
        <v>8.8970000000000002</v>
      </c>
      <c r="G35" s="110">
        <v>9.8770000000000007</v>
      </c>
      <c r="H35" s="138">
        <v>10.835000000000001</v>
      </c>
      <c r="I35" s="101">
        <v>0.94607813942611152</v>
      </c>
      <c r="J35" s="85">
        <v>3.5842433505805813</v>
      </c>
      <c r="K35" s="85">
        <v>6.1787884658187506</v>
      </c>
      <c r="L35" s="85">
        <v>7.5908148274495204</v>
      </c>
      <c r="M35" s="85">
        <v>8.4269391986870765</v>
      </c>
      <c r="N35" s="86">
        <v>9.2442934309784821</v>
      </c>
      <c r="O35" s="101">
        <v>0.74643395606953955</v>
      </c>
      <c r="P35" s="85">
        <v>2.9705769359177268</v>
      </c>
      <c r="Q35" s="85">
        <v>5.1209041109060172</v>
      </c>
      <c r="R35" s="85">
        <v>6.2911742439562053</v>
      </c>
      <c r="S35" s="85">
        <v>6.9841438695690057</v>
      </c>
      <c r="T35" s="86">
        <v>7.661557034198661</v>
      </c>
      <c r="U35" s="132">
        <v>32.799999999999997</v>
      </c>
      <c r="V35" s="215">
        <v>197990.01433752535</v>
      </c>
      <c r="W35" s="215">
        <v>200324.32073502539</v>
      </c>
      <c r="X35" s="215">
        <v>218128.56228627538</v>
      </c>
      <c r="Y35" s="215">
        <v>205063.04520627536</v>
      </c>
      <c r="Z35" s="215">
        <v>226488.34862502533</v>
      </c>
    </row>
    <row r="36" spans="1:26" ht="13" x14ac:dyDescent="0.3">
      <c r="A36" s="90" t="s">
        <v>248</v>
      </c>
      <c r="B36" s="74" t="s">
        <v>30</v>
      </c>
      <c r="C36" s="84">
        <v>1.198</v>
      </c>
      <c r="D36" s="85">
        <v>4.5410000000000004</v>
      </c>
      <c r="E36" s="85">
        <v>7.8730000000000002</v>
      </c>
      <c r="F36" s="85">
        <v>9.6829999999999998</v>
      </c>
      <c r="G36" s="85">
        <v>10.756</v>
      </c>
      <c r="H36" s="86">
        <v>11.805</v>
      </c>
      <c r="I36" s="127">
        <v>0.98045122061633361</v>
      </c>
      <c r="J36" s="85">
        <v>3.8743273161119784</v>
      </c>
      <c r="K36" s="85">
        <v>6.7171501783196668</v>
      </c>
      <c r="L36" s="85">
        <v>8.2614207007073954</v>
      </c>
      <c r="M36" s="85">
        <v>9.1768915683991281</v>
      </c>
      <c r="N36" s="86">
        <v>10.071885920876879</v>
      </c>
      <c r="O36" s="127">
        <v>0.77355352886791384</v>
      </c>
      <c r="P36" s="85">
        <v>3.2109949692935968</v>
      </c>
      <c r="Q36" s="85">
        <v>5.5670916963771164</v>
      </c>
      <c r="R36" s="85">
        <v>6.8469641681721853</v>
      </c>
      <c r="S36" s="85">
        <v>7.6056951970319142</v>
      </c>
      <c r="T36" s="86">
        <v>8.3474555411827573</v>
      </c>
      <c r="U36" s="132">
        <v>36.4</v>
      </c>
      <c r="V36" s="215">
        <v>212520.29587632028</v>
      </c>
      <c r="W36" s="215">
        <v>214932.41248707028</v>
      </c>
      <c r="X36" s="215">
        <v>233330.12875669525</v>
      </c>
      <c r="Y36" s="215">
        <v>219829.09444069528</v>
      </c>
      <c r="Z36" s="215">
        <v>241968.57464007026</v>
      </c>
    </row>
    <row r="37" spans="1:26" ht="13" x14ac:dyDescent="0.3">
      <c r="A37" s="91" t="s">
        <v>249</v>
      </c>
      <c r="B37" s="80" t="s">
        <v>31</v>
      </c>
      <c r="C37" s="101">
        <v>1.1020000000000001</v>
      </c>
      <c r="D37" s="102">
        <v>3.6960000000000002</v>
      </c>
      <c r="E37" s="102">
        <v>6.3040000000000003</v>
      </c>
      <c r="F37" s="102">
        <v>7.726</v>
      </c>
      <c r="G37" s="102">
        <v>8.5660000000000007</v>
      </c>
      <c r="H37" s="106">
        <v>9.3879999999999999</v>
      </c>
      <c r="I37" s="101">
        <v>0.9018841778958262</v>
      </c>
      <c r="J37" s="102">
        <v>3.1533833429530658</v>
      </c>
      <c r="K37" s="102">
        <v>5.3784979962056623</v>
      </c>
      <c r="L37" s="102">
        <v>6.5917315226340332</v>
      </c>
      <c r="M37" s="102">
        <v>7.308409555123367</v>
      </c>
      <c r="N37" s="106">
        <v>8.0097302012022134</v>
      </c>
      <c r="O37" s="101">
        <v>0.71156593390020129</v>
      </c>
      <c r="P37" s="102">
        <v>2.6134854451682741</v>
      </c>
      <c r="Q37" s="102">
        <v>4.4576331835337664</v>
      </c>
      <c r="R37" s="102">
        <v>5.4631462525351964</v>
      </c>
      <c r="S37" s="102">
        <v>6.057120217346168</v>
      </c>
      <c r="T37" s="106">
        <v>6.6383661686254749</v>
      </c>
      <c r="U37" s="133">
        <v>28</v>
      </c>
      <c r="V37" s="215">
        <v>219083.8031878513</v>
      </c>
      <c r="W37" s="215">
        <v>221573.73001185132</v>
      </c>
      <c r="X37" s="215">
        <v>240564.92099985134</v>
      </c>
      <c r="Y37" s="215">
        <v>226628.36944785135</v>
      </c>
      <c r="Z37" s="215">
        <v>249482.02642785135</v>
      </c>
    </row>
    <row r="38" spans="1:26" ht="13" x14ac:dyDescent="0.3">
      <c r="A38" s="90" t="s">
        <v>250</v>
      </c>
      <c r="B38" s="74" t="s">
        <v>32</v>
      </c>
      <c r="C38" s="101">
        <v>1.1480000000000001</v>
      </c>
      <c r="D38" s="102">
        <v>3.8899999999999997</v>
      </c>
      <c r="E38" s="102">
        <v>6.6430000000000007</v>
      </c>
      <c r="F38" s="102">
        <v>8.1430000000000007</v>
      </c>
      <c r="G38" s="102">
        <v>9.0300000000000011</v>
      </c>
      <c r="H38" s="106">
        <v>9.8979999999999997</v>
      </c>
      <c r="I38" s="101">
        <v>0.93953088586606937</v>
      </c>
      <c r="J38" s="102">
        <v>3.3189018409327451</v>
      </c>
      <c r="K38" s="102">
        <v>5.6677287736031428</v>
      </c>
      <c r="L38" s="102">
        <v>6.9475109744769519</v>
      </c>
      <c r="M38" s="102">
        <v>7.7042888492603314</v>
      </c>
      <c r="N38" s="106">
        <v>8.4448561494993086</v>
      </c>
      <c r="O38" s="101">
        <v>0.74126832315556357</v>
      </c>
      <c r="P38" s="102">
        <v>2.7506651465650935</v>
      </c>
      <c r="Q38" s="102">
        <v>4.6973441050467653</v>
      </c>
      <c r="R38" s="102">
        <v>5.7580118993520717</v>
      </c>
      <c r="S38" s="102">
        <v>6.3852201217179427</v>
      </c>
      <c r="T38" s="106">
        <v>6.9989932186892787</v>
      </c>
      <c r="U38" s="132">
        <v>30.6</v>
      </c>
      <c r="V38" s="215">
        <v>225771.7135947487</v>
      </c>
      <c r="W38" s="215">
        <v>228339.45063199871</v>
      </c>
      <c r="X38" s="215">
        <v>247924.11633837371</v>
      </c>
      <c r="Y38" s="215">
        <v>233552.04755037377</v>
      </c>
      <c r="Z38" s="215">
        <v>257119.88131099872</v>
      </c>
    </row>
    <row r="39" spans="1:26" ht="13" x14ac:dyDescent="0.3">
      <c r="A39" s="91" t="s">
        <v>251</v>
      </c>
      <c r="B39" s="80" t="s">
        <v>33</v>
      </c>
      <c r="C39" s="101">
        <v>1.194</v>
      </c>
      <c r="D39" s="102">
        <v>4.0839999999999996</v>
      </c>
      <c r="E39" s="102">
        <v>6.9820000000000002</v>
      </c>
      <c r="F39" s="102">
        <v>8.56</v>
      </c>
      <c r="G39" s="102">
        <v>9.4939999999999998</v>
      </c>
      <c r="H39" s="106">
        <v>10.407999999999999</v>
      </c>
      <c r="I39" s="101">
        <v>0.97717759383631242</v>
      </c>
      <c r="J39" s="102">
        <v>3.484420338912424</v>
      </c>
      <c r="K39" s="102">
        <v>5.9569595510006241</v>
      </c>
      <c r="L39" s="102">
        <v>7.3032904263198715</v>
      </c>
      <c r="M39" s="102">
        <v>8.1001681433972959</v>
      </c>
      <c r="N39" s="106">
        <v>8.8799820977964039</v>
      </c>
      <c r="O39" s="101">
        <v>0.77097071241092585</v>
      </c>
      <c r="P39" s="102">
        <v>2.887844847961913</v>
      </c>
      <c r="Q39" s="102">
        <v>4.9370550265597641</v>
      </c>
      <c r="R39" s="102">
        <v>6.052877546168947</v>
      </c>
      <c r="S39" s="102">
        <v>6.7133200260897166</v>
      </c>
      <c r="T39" s="106">
        <v>7.3596202687530825</v>
      </c>
      <c r="U39" s="132">
        <v>33.200000000000003</v>
      </c>
      <c r="V39" s="215">
        <v>232459.62400164612</v>
      </c>
      <c r="W39" s="215">
        <v>235105.17125214607</v>
      </c>
      <c r="X39" s="215">
        <v>255283.31167689612</v>
      </c>
      <c r="Y39" s="215">
        <v>240475.7256528961</v>
      </c>
      <c r="Z39" s="215">
        <v>264757.7361941461</v>
      </c>
    </row>
    <row r="40" spans="1:26" ht="13" x14ac:dyDescent="0.3">
      <c r="A40" s="90" t="s">
        <v>252</v>
      </c>
      <c r="B40" s="74" t="s">
        <v>34</v>
      </c>
      <c r="C40" s="101">
        <v>1.236</v>
      </c>
      <c r="D40" s="102">
        <v>4.2720000000000002</v>
      </c>
      <c r="E40" s="102">
        <v>7.3149999999999995</v>
      </c>
      <c r="F40" s="102">
        <v>8.9710000000000001</v>
      </c>
      <c r="G40" s="102">
        <v>9.952</v>
      </c>
      <c r="H40" s="106">
        <v>10.911</v>
      </c>
      <c r="I40" s="101">
        <v>1.0115506750265346</v>
      </c>
      <c r="J40" s="102">
        <v>3.6448197080886082</v>
      </c>
      <c r="K40" s="102">
        <v>6.2410711995946091</v>
      </c>
      <c r="L40" s="102">
        <v>7.6539507493592946</v>
      </c>
      <c r="M40" s="102">
        <v>8.4909283087307657</v>
      </c>
      <c r="N40" s="106">
        <v>9.3091357291560879</v>
      </c>
      <c r="O40" s="101">
        <v>0.79809028520930014</v>
      </c>
      <c r="P40" s="102">
        <v>3.0207818781815114</v>
      </c>
      <c r="Q40" s="102">
        <v>5.172523276895542</v>
      </c>
      <c r="R40" s="102">
        <v>6.3435005218086005</v>
      </c>
      <c r="S40" s="102">
        <v>7.0371772592842703</v>
      </c>
      <c r="T40" s="106">
        <v>7.715297535776795</v>
      </c>
      <c r="U40" s="132">
        <v>34.200000000000003</v>
      </c>
      <c r="V40" s="215">
        <v>239212.22401813406</v>
      </c>
      <c r="W40" s="215">
        <v>241935.58148188409</v>
      </c>
      <c r="X40" s="215">
        <v>262707.19662500906</v>
      </c>
      <c r="Y40" s="215">
        <v>247464.09336500906</v>
      </c>
      <c r="Z40" s="215">
        <v>272460.28068688407</v>
      </c>
    </row>
    <row r="41" spans="1:26" ht="13" x14ac:dyDescent="0.3">
      <c r="A41" s="91" t="s">
        <v>253</v>
      </c>
      <c r="B41" s="80" t="s">
        <v>35</v>
      </c>
      <c r="C41" s="101">
        <v>1.278</v>
      </c>
      <c r="D41" s="102">
        <v>4.46</v>
      </c>
      <c r="E41" s="102">
        <v>7.6479999999999997</v>
      </c>
      <c r="F41" s="102">
        <v>9.3819999999999997</v>
      </c>
      <c r="G41" s="102">
        <v>10.41</v>
      </c>
      <c r="H41" s="106">
        <v>11.414</v>
      </c>
      <c r="I41" s="101">
        <v>1.0459237562167567</v>
      </c>
      <c r="J41" s="102">
        <v>3.8052190772647925</v>
      </c>
      <c r="K41" s="102">
        <v>6.525182848188595</v>
      </c>
      <c r="L41" s="102">
        <v>8.0046110723987187</v>
      </c>
      <c r="M41" s="102">
        <v>8.8816884740642355</v>
      </c>
      <c r="N41" s="106">
        <v>9.7382893605157719</v>
      </c>
      <c r="O41" s="101">
        <v>0.82520985800767443</v>
      </c>
      <c r="P41" s="102">
        <v>3.1537189084011099</v>
      </c>
      <c r="Q41" s="102">
        <v>5.4079915272313199</v>
      </c>
      <c r="R41" s="102">
        <v>6.6341234974482539</v>
      </c>
      <c r="S41" s="102">
        <v>7.361034492478824</v>
      </c>
      <c r="T41" s="106">
        <v>8.0709748028005084</v>
      </c>
      <c r="U41" s="132">
        <v>35.200000000000003</v>
      </c>
      <c r="V41" s="215">
        <v>245962.3359727147</v>
      </c>
      <c r="W41" s="215">
        <v>248763.50364971466</v>
      </c>
      <c r="X41" s="215">
        <v>270128.59351121471</v>
      </c>
      <c r="Y41" s="215">
        <v>254449.97301521472</v>
      </c>
      <c r="Z41" s="215">
        <v>280160.33711771463</v>
      </c>
    </row>
    <row r="42" spans="1:26" ht="13" x14ac:dyDescent="0.3">
      <c r="A42" s="90" t="s">
        <v>254</v>
      </c>
      <c r="B42" s="74" t="s">
        <v>36</v>
      </c>
      <c r="C42" s="101">
        <v>1.32</v>
      </c>
      <c r="D42" s="102">
        <v>4.6470000000000002</v>
      </c>
      <c r="E42" s="102">
        <v>7.9790000000000001</v>
      </c>
      <c r="F42" s="102">
        <v>9.7919999999999998</v>
      </c>
      <c r="G42" s="102">
        <v>10.866</v>
      </c>
      <c r="H42" s="106">
        <v>11.916</v>
      </c>
      <c r="I42" s="101">
        <v>1.0802968374069786</v>
      </c>
      <c r="J42" s="102">
        <v>3.9647652583070609</v>
      </c>
      <c r="K42" s="102">
        <v>6.8075881205147493</v>
      </c>
      <c r="L42" s="102">
        <v>8.3544182073042261</v>
      </c>
      <c r="M42" s="102">
        <v>9.2707422631298719</v>
      </c>
      <c r="N42" s="106">
        <v>10.166589803741541</v>
      </c>
      <c r="O42" s="101">
        <v>0.85232943080604873</v>
      </c>
      <c r="P42" s="102">
        <v>3.2859488267578376</v>
      </c>
      <c r="Q42" s="102">
        <v>5.6420455538413581</v>
      </c>
      <c r="R42" s="102">
        <v>6.9240393612250379</v>
      </c>
      <c r="S42" s="102">
        <v>7.6834775019476362</v>
      </c>
      <c r="T42" s="106">
        <v>8.4259449579613506</v>
      </c>
      <c r="U42" s="132">
        <v>36.299999999999997</v>
      </c>
      <c r="V42" s="215">
        <v>247309.77445827355</v>
      </c>
      <c r="W42" s="215">
        <v>250188.75234852353</v>
      </c>
      <c r="X42" s="215">
        <v>272147.3169283985</v>
      </c>
      <c r="Y42" s="215">
        <v>256033.17919639853</v>
      </c>
      <c r="Z42" s="215">
        <v>282457.72007952351</v>
      </c>
    </row>
    <row r="43" spans="1:26" ht="13" x14ac:dyDescent="0.3">
      <c r="A43" s="91" t="s">
        <v>255</v>
      </c>
      <c r="B43" s="80" t="s">
        <v>37</v>
      </c>
      <c r="C43" s="101">
        <v>1.3620000000000001</v>
      </c>
      <c r="D43" s="102">
        <v>4.8339999999999996</v>
      </c>
      <c r="E43" s="102">
        <v>8.31</v>
      </c>
      <c r="F43" s="102">
        <v>10.202</v>
      </c>
      <c r="G43" s="102">
        <v>11.321999999999999</v>
      </c>
      <c r="H43" s="106">
        <v>12.417999999999999</v>
      </c>
      <c r="I43" s="101">
        <v>1.1146699185972007</v>
      </c>
      <c r="J43" s="102">
        <v>4.124311439349329</v>
      </c>
      <c r="K43" s="102">
        <v>7.0899933928409036</v>
      </c>
      <c r="L43" s="102">
        <v>8.7042253422097335</v>
      </c>
      <c r="M43" s="102">
        <v>9.6597960521955102</v>
      </c>
      <c r="N43" s="106">
        <v>10.594890246967308</v>
      </c>
      <c r="O43" s="101">
        <v>0.87944900360442302</v>
      </c>
      <c r="P43" s="102">
        <v>3.4181787451145658</v>
      </c>
      <c r="Q43" s="102">
        <v>5.8760995804513954</v>
      </c>
      <c r="R43" s="102">
        <v>7.2139552250018211</v>
      </c>
      <c r="S43" s="102">
        <v>8.0059205114164484</v>
      </c>
      <c r="T43" s="106">
        <v>8.7809151131221927</v>
      </c>
      <c r="U43" s="132">
        <v>37.4</v>
      </c>
      <c r="V43" s="215">
        <v>254622.91757220932</v>
      </c>
      <c r="W43" s="215">
        <v>257579.70567570929</v>
      </c>
      <c r="X43" s="215">
        <v>280131.74497395928</v>
      </c>
      <c r="Y43" s="215">
        <v>263582.09000595927</v>
      </c>
      <c r="Z43" s="215">
        <v>290720.80766970926</v>
      </c>
    </row>
    <row r="44" spans="1:26" ht="13" x14ac:dyDescent="0.3">
      <c r="A44" s="90" t="s">
        <v>256</v>
      </c>
      <c r="B44" s="74" t="s">
        <v>38</v>
      </c>
      <c r="C44" s="101">
        <v>1.407</v>
      </c>
      <c r="D44" s="102">
        <v>4.8739999999999997</v>
      </c>
      <c r="E44" s="102">
        <v>8.3500000000000014</v>
      </c>
      <c r="F44" s="102">
        <v>10.243</v>
      </c>
      <c r="G44" s="102">
        <v>11.364000000000001</v>
      </c>
      <c r="H44" s="106">
        <v>12.46</v>
      </c>
      <c r="I44" s="101">
        <v>1.1514982198724386</v>
      </c>
      <c r="J44" s="102">
        <v>4.1584389647059634</v>
      </c>
      <c r="K44" s="102">
        <v>7.1241209181975389</v>
      </c>
      <c r="L44" s="102">
        <v>8.7392060557002846</v>
      </c>
      <c r="M44" s="102">
        <v>9.6956299538199779</v>
      </c>
      <c r="N44" s="106">
        <v>10.630724148591774</v>
      </c>
      <c r="O44" s="101">
        <v>0.90850568874553828</v>
      </c>
      <c r="P44" s="102">
        <v>3.4464632196293739</v>
      </c>
      <c r="Q44" s="102">
        <v>5.9043840549662034</v>
      </c>
      <c r="R44" s="102">
        <v>7.2429468113795004</v>
      </c>
      <c r="S44" s="102">
        <v>8.0356192096569981</v>
      </c>
      <c r="T44" s="106">
        <v>8.8106138113627424</v>
      </c>
      <c r="U44" s="132">
        <v>37.4</v>
      </c>
      <c r="V44" s="215">
        <v>265901.66409804061</v>
      </c>
      <c r="W44" s="215">
        <v>268936.26241479063</v>
      </c>
      <c r="X44" s="215">
        <v>292081.77643141558</v>
      </c>
      <c r="Y44" s="215">
        <v>275096.60422741558</v>
      </c>
      <c r="Z44" s="215">
        <v>302949.49867179058</v>
      </c>
    </row>
    <row r="45" spans="1:26" ht="13" x14ac:dyDescent="0.3">
      <c r="A45" s="91" t="s">
        <v>257</v>
      </c>
      <c r="B45" s="80" t="s">
        <v>39</v>
      </c>
      <c r="C45" s="101">
        <v>1.452</v>
      </c>
      <c r="D45" s="102">
        <v>4.9139999999999997</v>
      </c>
      <c r="E45" s="102">
        <v>8.39</v>
      </c>
      <c r="F45" s="102">
        <v>10.284000000000001</v>
      </c>
      <c r="G45" s="102">
        <v>11.406000000000001</v>
      </c>
      <c r="H45" s="106">
        <v>12.502000000000001</v>
      </c>
      <c r="I45" s="101">
        <v>1.1883265211476766</v>
      </c>
      <c r="J45" s="102">
        <v>4.1925664900625987</v>
      </c>
      <c r="K45" s="102">
        <v>7.1582484435541733</v>
      </c>
      <c r="L45" s="102">
        <v>8.7741867691908357</v>
      </c>
      <c r="M45" s="102">
        <v>9.7314638554444457</v>
      </c>
      <c r="N45" s="106">
        <v>10.666558050216242</v>
      </c>
      <c r="O45" s="101">
        <v>0.93756237388665353</v>
      </c>
      <c r="P45" s="102">
        <v>3.4747476941441824</v>
      </c>
      <c r="Q45" s="102">
        <v>5.9326685294810115</v>
      </c>
      <c r="R45" s="102">
        <v>7.2719383977571788</v>
      </c>
      <c r="S45" s="102">
        <v>8.0653179078975477</v>
      </c>
      <c r="T45" s="106">
        <v>8.8403125096032902</v>
      </c>
      <c r="U45" s="132">
        <v>37.4</v>
      </c>
      <c r="V45" s="215">
        <v>272467.65947147878</v>
      </c>
      <c r="W45" s="215">
        <v>275580.06800147874</v>
      </c>
      <c r="X45" s="215">
        <v>299319.05673647881</v>
      </c>
      <c r="Y45" s="215">
        <v>281898.36729647883</v>
      </c>
      <c r="Z45" s="215">
        <v>310465.43852147879</v>
      </c>
    </row>
    <row r="46" spans="1:26" ht="13" x14ac:dyDescent="0.3">
      <c r="A46" s="90" t="s">
        <v>258</v>
      </c>
      <c r="B46" s="74" t="s">
        <v>40</v>
      </c>
      <c r="C46" s="101">
        <v>1.494</v>
      </c>
      <c r="D46" s="102">
        <v>5.2560000000000002</v>
      </c>
      <c r="E46" s="102">
        <v>9.0220000000000002</v>
      </c>
      <c r="F46" s="102">
        <v>11.071999999999999</v>
      </c>
      <c r="G46" s="102">
        <v>12.286000000000001</v>
      </c>
      <c r="H46" s="106">
        <v>13.473000000000001</v>
      </c>
      <c r="I46" s="101">
        <v>1.2226996023378987</v>
      </c>
      <c r="J46" s="102">
        <v>4.4843568318618274</v>
      </c>
      <c r="K46" s="102">
        <v>7.6974633441890044</v>
      </c>
      <c r="L46" s="102">
        <v>9.4464990187165441</v>
      </c>
      <c r="M46" s="102">
        <v>10.482269413290414</v>
      </c>
      <c r="N46" s="106">
        <v>11.495003728248555</v>
      </c>
      <c r="O46" s="101">
        <v>0.96468194668502782</v>
      </c>
      <c r="P46" s="102">
        <v>3.7165799512457922</v>
      </c>
      <c r="Q46" s="102">
        <v>6.3795632268149802</v>
      </c>
      <c r="R46" s="102">
        <v>7.8291425456988986</v>
      </c>
      <c r="S46" s="102">
        <v>8.6875763472233274</v>
      </c>
      <c r="T46" s="106">
        <v>9.5269181284502586</v>
      </c>
      <c r="U46" s="132">
        <v>41</v>
      </c>
      <c r="V46" s="215">
        <v>279187.91468317155</v>
      </c>
      <c r="W46" s="215">
        <v>282378.13342642155</v>
      </c>
      <c r="X46" s="215">
        <v>306710.59687979653</v>
      </c>
      <c r="Y46" s="215">
        <v>288854.3902037965</v>
      </c>
      <c r="Z46" s="215">
        <v>318135.6382094216</v>
      </c>
    </row>
    <row r="47" spans="1:26" ht="13" x14ac:dyDescent="0.3">
      <c r="A47" s="91" t="s">
        <v>259</v>
      </c>
      <c r="B47" s="80" t="s">
        <v>41</v>
      </c>
      <c r="C47" s="101">
        <v>1.536</v>
      </c>
      <c r="D47" s="102">
        <v>5.5979999999999999</v>
      </c>
      <c r="E47" s="102">
        <v>9.6539999999999999</v>
      </c>
      <c r="F47" s="102">
        <v>11.86</v>
      </c>
      <c r="G47" s="102">
        <v>13.166</v>
      </c>
      <c r="H47" s="106">
        <v>14.444000000000001</v>
      </c>
      <c r="I47" s="101">
        <v>1.2570726835281205</v>
      </c>
      <c r="J47" s="102">
        <v>4.7761471736610561</v>
      </c>
      <c r="K47" s="102">
        <v>8.2366782448238354</v>
      </c>
      <c r="L47" s="102">
        <v>10.118811268242251</v>
      </c>
      <c r="M47" s="102">
        <v>11.233074971136382</v>
      </c>
      <c r="N47" s="106">
        <v>12.323449406280867</v>
      </c>
      <c r="O47" s="101">
        <v>0.99180151948340212</v>
      </c>
      <c r="P47" s="102">
        <v>3.958412208347402</v>
      </c>
      <c r="Q47" s="102">
        <v>6.8264579241489489</v>
      </c>
      <c r="R47" s="102">
        <v>8.3863466936406184</v>
      </c>
      <c r="S47" s="102">
        <v>9.3098347865491053</v>
      </c>
      <c r="T47" s="106">
        <v>10.213523747297227</v>
      </c>
      <c r="U47" s="132">
        <v>44.6</v>
      </c>
      <c r="V47" s="215">
        <v>285905.68183295691</v>
      </c>
      <c r="W47" s="215">
        <v>289173.71078945702</v>
      </c>
      <c r="X47" s="215">
        <v>314099.64896120696</v>
      </c>
      <c r="Y47" s="215">
        <v>295807.925049207</v>
      </c>
      <c r="Z47" s="215">
        <v>325803.34983545693</v>
      </c>
    </row>
    <row r="48" spans="1:26" ht="13" x14ac:dyDescent="0.3">
      <c r="A48" s="90" t="s">
        <v>260</v>
      </c>
      <c r="B48" s="74" t="s">
        <v>42</v>
      </c>
      <c r="C48" s="101">
        <v>1.5780000000000001</v>
      </c>
      <c r="D48" s="102">
        <v>5.7850000000000001</v>
      </c>
      <c r="E48" s="102">
        <v>9.9860000000000007</v>
      </c>
      <c r="F48" s="102">
        <v>12.27</v>
      </c>
      <c r="G48" s="102">
        <v>13.623000000000001</v>
      </c>
      <c r="H48" s="106">
        <v>14.946000000000002</v>
      </c>
      <c r="I48" s="101">
        <v>1.2914457647183426</v>
      </c>
      <c r="J48" s="102">
        <v>4.9356933547033242</v>
      </c>
      <c r="K48" s="102">
        <v>8.5199367052839055</v>
      </c>
      <c r="L48" s="102">
        <v>10.468618403147758</v>
      </c>
      <c r="M48" s="102">
        <v>11.622981948335935</v>
      </c>
      <c r="N48" s="106">
        <v>12.751749849506634</v>
      </c>
      <c r="O48" s="101">
        <v>1.0189210922817764</v>
      </c>
      <c r="P48" s="102">
        <v>4.0906421267041306</v>
      </c>
      <c r="Q48" s="102">
        <v>7.0612190626218574</v>
      </c>
      <c r="R48" s="102">
        <v>8.6762625574174024</v>
      </c>
      <c r="S48" s="102">
        <v>9.6329849078807896</v>
      </c>
      <c r="T48" s="106">
        <v>10.568493902458069</v>
      </c>
      <c r="U48" s="132">
        <v>45.7</v>
      </c>
      <c r="V48" s="215">
        <v>292625.9370446495</v>
      </c>
      <c r="W48" s="215">
        <v>295971.77621439949</v>
      </c>
      <c r="X48" s="215">
        <v>321491.18910452444</v>
      </c>
      <c r="Y48" s="215">
        <v>302763.9479565245</v>
      </c>
      <c r="Z48" s="215">
        <v>333473.5495233995</v>
      </c>
    </row>
    <row r="49" spans="1:32" ht="13" x14ac:dyDescent="0.3">
      <c r="A49" s="91" t="s">
        <v>261</v>
      </c>
      <c r="B49" s="80" t="s">
        <v>43</v>
      </c>
      <c r="C49" s="101">
        <v>1.62</v>
      </c>
      <c r="D49" s="102">
        <v>5.9720000000000004</v>
      </c>
      <c r="E49" s="102">
        <v>10.318</v>
      </c>
      <c r="F49" s="102">
        <v>12.68</v>
      </c>
      <c r="G49" s="102">
        <v>14.08</v>
      </c>
      <c r="H49" s="106">
        <v>15.448</v>
      </c>
      <c r="I49" s="101">
        <v>1.3258188459085647</v>
      </c>
      <c r="J49" s="102">
        <v>5.0952395357455922</v>
      </c>
      <c r="K49" s="102">
        <v>8.8031951657439755</v>
      </c>
      <c r="L49" s="102">
        <v>10.818425538053267</v>
      </c>
      <c r="M49" s="102">
        <v>12.012888925535488</v>
      </c>
      <c r="N49" s="106">
        <v>13.180050292732403</v>
      </c>
      <c r="O49" s="101">
        <v>1.0460406650801508</v>
      </c>
      <c r="P49" s="102">
        <v>4.2228720450608588</v>
      </c>
      <c r="Q49" s="102">
        <v>7.295980201094765</v>
      </c>
      <c r="R49" s="102">
        <v>8.9661784211941864</v>
      </c>
      <c r="S49" s="102">
        <v>9.9561350292124722</v>
      </c>
      <c r="T49" s="106">
        <v>10.923464057618911</v>
      </c>
      <c r="U49" s="132">
        <v>46.8</v>
      </c>
      <c r="V49" s="215">
        <v>299346.19225634221</v>
      </c>
      <c r="W49" s="215">
        <v>302769.84163934214</v>
      </c>
      <c r="X49" s="215">
        <v>328882.72924784222</v>
      </c>
      <c r="Y49" s="215">
        <v>309719.97086384223</v>
      </c>
      <c r="Z49" s="215">
        <v>341143.74921134225</v>
      </c>
    </row>
    <row r="50" spans="1:32" ht="13" x14ac:dyDescent="0.3">
      <c r="A50" s="90" t="s">
        <v>262</v>
      </c>
      <c r="B50" s="74" t="s">
        <v>44</v>
      </c>
      <c r="C50" s="101">
        <v>1.665</v>
      </c>
      <c r="D50" s="102">
        <v>6.1660000000000004</v>
      </c>
      <c r="E50" s="102">
        <v>10.655999999999999</v>
      </c>
      <c r="F50" s="102">
        <v>13.097</v>
      </c>
      <c r="G50" s="102">
        <v>14.544</v>
      </c>
      <c r="H50" s="106">
        <v>15.958</v>
      </c>
      <c r="I50" s="101">
        <v>1.3626471471838024</v>
      </c>
      <c r="J50" s="102">
        <v>5.2607580337252715</v>
      </c>
      <c r="K50" s="102">
        <v>9.0915727550075403</v>
      </c>
      <c r="L50" s="102">
        <v>11.174204989896186</v>
      </c>
      <c r="M50" s="102">
        <v>12.408768219672453</v>
      </c>
      <c r="N50" s="106">
        <v>13.615176241029499</v>
      </c>
      <c r="O50" s="101">
        <v>1.0750973502212662</v>
      </c>
      <c r="P50" s="102">
        <v>4.3600517464576782</v>
      </c>
      <c r="Q50" s="102">
        <v>7.5349840107448944</v>
      </c>
      <c r="R50" s="102">
        <v>9.2610440680110617</v>
      </c>
      <c r="S50" s="102">
        <v>10.284234933584248</v>
      </c>
      <c r="T50" s="106">
        <v>11.284091107682716</v>
      </c>
      <c r="U50" s="132">
        <v>49.3</v>
      </c>
      <c r="V50" s="215">
        <v>306063.95940612751</v>
      </c>
      <c r="W50" s="215">
        <v>309565.4190023776</v>
      </c>
      <c r="X50" s="215">
        <v>336271.78132925252</v>
      </c>
      <c r="Y50" s="215">
        <v>316673.50570925255</v>
      </c>
      <c r="Z50" s="215">
        <v>348811.46083737753</v>
      </c>
    </row>
    <row r="51" spans="1:32" ht="13" x14ac:dyDescent="0.3">
      <c r="A51" s="91" t="s">
        <v>263</v>
      </c>
      <c r="B51" s="80" t="s">
        <v>45</v>
      </c>
      <c r="C51" s="101">
        <v>1.71</v>
      </c>
      <c r="D51" s="102">
        <v>6.36</v>
      </c>
      <c r="E51" s="102">
        <v>10.994</v>
      </c>
      <c r="F51" s="102">
        <v>13.513999999999999</v>
      </c>
      <c r="G51" s="102">
        <v>15.007999999999999</v>
      </c>
      <c r="H51" s="106">
        <v>16.468</v>
      </c>
      <c r="I51" s="101">
        <v>1.3994754484590404</v>
      </c>
      <c r="J51" s="102">
        <v>5.4262765317049508</v>
      </c>
      <c r="K51" s="102">
        <v>9.379950344271105</v>
      </c>
      <c r="L51" s="102">
        <v>11.529984441739105</v>
      </c>
      <c r="M51" s="102">
        <v>12.804647513809417</v>
      </c>
      <c r="N51" s="106">
        <v>14.050302189326594</v>
      </c>
      <c r="O51" s="101">
        <v>1.1041540353623813</v>
      </c>
      <c r="P51" s="102">
        <v>4.4972314478544977</v>
      </c>
      <c r="Q51" s="102">
        <v>7.773987820395023</v>
      </c>
      <c r="R51" s="102">
        <v>9.5559097148279371</v>
      </c>
      <c r="S51" s="102">
        <v>10.612334837956022</v>
      </c>
      <c r="T51" s="106">
        <v>11.644718157746519</v>
      </c>
      <c r="U51" s="132">
        <v>51.8</v>
      </c>
      <c r="V51" s="215">
        <v>312784.21461782034</v>
      </c>
      <c r="W51" s="215">
        <v>316363.48442732031</v>
      </c>
      <c r="X51" s="215">
        <v>343663.3214725703</v>
      </c>
      <c r="Y51" s="215">
        <v>323629.52861657023</v>
      </c>
      <c r="Z51" s="215">
        <v>356481.66052532027</v>
      </c>
    </row>
    <row r="52" spans="1:32" ht="13" x14ac:dyDescent="0.3">
      <c r="A52" s="90" t="s">
        <v>264</v>
      </c>
      <c r="B52" s="74" t="s">
        <v>46</v>
      </c>
      <c r="C52" s="101">
        <v>1.7530000000000001</v>
      </c>
      <c r="D52" s="102">
        <v>6.548</v>
      </c>
      <c r="E52" s="102">
        <v>11.327</v>
      </c>
      <c r="F52" s="102">
        <v>13.925000000000001</v>
      </c>
      <c r="G52" s="102">
        <v>15.465</v>
      </c>
      <c r="H52" s="106">
        <v>16.971</v>
      </c>
      <c r="I52" s="101">
        <v>1.4346669363442679</v>
      </c>
      <c r="J52" s="102">
        <v>5.5866759008811346</v>
      </c>
      <c r="K52" s="102">
        <v>9.6640619928650899</v>
      </c>
      <c r="L52" s="102">
        <v>11.880644764778529</v>
      </c>
      <c r="M52" s="102">
        <v>13.194554491008972</v>
      </c>
      <c r="N52" s="106">
        <v>14.479455820686278</v>
      </c>
      <c r="O52" s="101">
        <v>1.1319193122750026</v>
      </c>
      <c r="P52" s="102">
        <v>4.6301684780740953</v>
      </c>
      <c r="Q52" s="102">
        <v>8.0094560707308009</v>
      </c>
      <c r="R52" s="102">
        <v>9.8465326904675905</v>
      </c>
      <c r="S52" s="102">
        <v>10.935484959287706</v>
      </c>
      <c r="T52" s="106">
        <v>12.000395424770232</v>
      </c>
      <c r="U52" s="132">
        <v>52.9</v>
      </c>
      <c r="V52" s="215">
        <v>319347.72192935122</v>
      </c>
      <c r="W52" s="215">
        <v>323004.80195210129</v>
      </c>
      <c r="X52" s="215">
        <v>350898.1137157263</v>
      </c>
      <c r="Y52" s="215">
        <v>330428.80362372624</v>
      </c>
      <c r="Z52" s="215">
        <v>363995.11231310118</v>
      </c>
    </row>
    <row r="53" spans="1:32" ht="13" x14ac:dyDescent="0.3">
      <c r="A53" s="91" t="s">
        <v>265</v>
      </c>
      <c r="B53" s="80" t="s">
        <v>47</v>
      </c>
      <c r="C53" s="101">
        <v>1.796</v>
      </c>
      <c r="D53" s="102">
        <v>6.7359999999999998</v>
      </c>
      <c r="E53" s="102">
        <v>11.66</v>
      </c>
      <c r="F53" s="102">
        <v>14.336</v>
      </c>
      <c r="G53" s="102">
        <v>15.922000000000001</v>
      </c>
      <c r="H53" s="106">
        <v>17.474</v>
      </c>
      <c r="I53" s="101">
        <v>1.4698584242294952</v>
      </c>
      <c r="J53" s="102">
        <v>5.7470752700573184</v>
      </c>
      <c r="K53" s="102">
        <v>9.9481736414590767</v>
      </c>
      <c r="L53" s="102">
        <v>12.231305087817953</v>
      </c>
      <c r="M53" s="102">
        <v>13.584461468208527</v>
      </c>
      <c r="N53" s="106">
        <v>14.908609452045962</v>
      </c>
      <c r="O53" s="101">
        <v>1.1596845891876237</v>
      </c>
      <c r="P53" s="102">
        <v>4.7631055082936937</v>
      </c>
      <c r="Q53" s="102">
        <v>8.2449243210665788</v>
      </c>
      <c r="R53" s="102">
        <v>10.137155666107244</v>
      </c>
      <c r="S53" s="102">
        <v>11.258635080619388</v>
      </c>
      <c r="T53" s="106">
        <v>12.356072691793944</v>
      </c>
      <c r="U53" s="132">
        <v>54</v>
      </c>
      <c r="V53" s="215">
        <v>325913.71730278968</v>
      </c>
      <c r="W53" s="215">
        <v>329648.60753878969</v>
      </c>
      <c r="X53" s="215">
        <v>358135.39402078965</v>
      </c>
      <c r="Y53" s="215">
        <v>337230.56669278967</v>
      </c>
      <c r="Z53" s="215">
        <v>371511.05216278968</v>
      </c>
    </row>
    <row r="54" spans="1:32" ht="13" x14ac:dyDescent="0.3">
      <c r="A54" s="90" t="s">
        <v>266</v>
      </c>
      <c r="B54" s="74" t="s">
        <v>48</v>
      </c>
      <c r="C54" s="101">
        <v>1.837</v>
      </c>
      <c r="D54" s="102">
        <v>6.9219999999999997</v>
      </c>
      <c r="E54" s="102">
        <v>11.992000000000001</v>
      </c>
      <c r="F54" s="102">
        <v>14.746</v>
      </c>
      <c r="G54" s="102">
        <v>16.378999999999998</v>
      </c>
      <c r="H54" s="106">
        <v>17.975999999999999</v>
      </c>
      <c r="I54" s="101">
        <v>1.5034130987247118</v>
      </c>
      <c r="J54" s="102">
        <v>5.9057682629656707</v>
      </c>
      <c r="K54" s="102">
        <v>10.231432101919147</v>
      </c>
      <c r="L54" s="102">
        <v>12.58111222272346</v>
      </c>
      <c r="M54" s="102">
        <v>13.97436844540808</v>
      </c>
      <c r="N54" s="106">
        <v>15.336909895271731</v>
      </c>
      <c r="O54" s="101">
        <v>1.186158457871751</v>
      </c>
      <c r="P54" s="102">
        <v>4.8946283147875516</v>
      </c>
      <c r="Q54" s="102">
        <v>8.4796854595394855</v>
      </c>
      <c r="R54" s="102">
        <v>10.427071529884028</v>
      </c>
      <c r="S54" s="102">
        <v>11.581785201951071</v>
      </c>
      <c r="T54" s="106">
        <v>12.711042846954786</v>
      </c>
      <c r="U54" s="132">
        <v>55.1</v>
      </c>
      <c r="V54" s="215">
        <v>332631.48445257498</v>
      </c>
      <c r="W54" s="215">
        <v>336444.18490182498</v>
      </c>
      <c r="X54" s="215">
        <v>365524.44610219996</v>
      </c>
      <c r="Y54" s="215">
        <v>344184.10153820005</v>
      </c>
      <c r="Z54" s="215">
        <v>379178.76378882502</v>
      </c>
    </row>
    <row r="55" spans="1:32" ht="13" x14ac:dyDescent="0.3">
      <c r="A55" s="91" t="s">
        <v>267</v>
      </c>
      <c r="B55" s="80" t="s">
        <v>49</v>
      </c>
      <c r="C55" s="101">
        <v>1.8779999999999999</v>
      </c>
      <c r="D55" s="102">
        <v>7.1079999999999997</v>
      </c>
      <c r="E55" s="102">
        <v>12.324</v>
      </c>
      <c r="F55" s="102">
        <v>15.156000000000001</v>
      </c>
      <c r="G55" s="102">
        <v>16.835999999999999</v>
      </c>
      <c r="H55" s="106">
        <v>18.478000000000002</v>
      </c>
      <c r="I55" s="101">
        <v>1.5369677732199285</v>
      </c>
      <c r="J55" s="102">
        <v>6.0644612558740238</v>
      </c>
      <c r="K55" s="102">
        <v>10.514690562379217</v>
      </c>
      <c r="L55" s="102">
        <v>12.930919357628968</v>
      </c>
      <c r="M55" s="102">
        <v>14.364275422607633</v>
      </c>
      <c r="N55" s="106">
        <v>15.765210338497498</v>
      </c>
      <c r="O55" s="101">
        <v>1.2126323265558783</v>
      </c>
      <c r="P55" s="102">
        <v>5.0261511212814094</v>
      </c>
      <c r="Q55" s="102">
        <v>8.714446598012394</v>
      </c>
      <c r="R55" s="102">
        <v>10.716987393660812</v>
      </c>
      <c r="S55" s="102">
        <v>11.904935323282754</v>
      </c>
      <c r="T55" s="106">
        <v>13.06601300211563</v>
      </c>
      <c r="U55" s="132">
        <v>56.2</v>
      </c>
      <c r="V55" s="215">
        <v>339351.73966426781</v>
      </c>
      <c r="W55" s="215">
        <v>343242.25032676774</v>
      </c>
      <c r="X55" s="215">
        <v>372915.98624551768</v>
      </c>
      <c r="Y55" s="215">
        <v>351140.12444551778</v>
      </c>
      <c r="Z55" s="215">
        <v>386848.96347676765</v>
      </c>
    </row>
    <row r="56" spans="1:32" ht="13" x14ac:dyDescent="0.3">
      <c r="A56" s="90" t="s">
        <v>268</v>
      </c>
      <c r="B56" s="74" t="s">
        <v>50</v>
      </c>
      <c r="C56" s="101">
        <v>1.923</v>
      </c>
      <c r="D56" s="102">
        <v>7.1479999999999997</v>
      </c>
      <c r="E56" s="102">
        <v>12.364000000000001</v>
      </c>
      <c r="F56" s="102">
        <v>15.198</v>
      </c>
      <c r="G56" s="102">
        <v>16.878</v>
      </c>
      <c r="H56" s="106">
        <v>18.520000000000003</v>
      </c>
      <c r="I56" s="101">
        <v>1.5737960744951665</v>
      </c>
      <c r="J56" s="102">
        <v>6.0985887812306583</v>
      </c>
      <c r="K56" s="102">
        <v>10.548818087735851</v>
      </c>
      <c r="L56" s="102">
        <v>12.966753259253434</v>
      </c>
      <c r="M56" s="102">
        <v>14.400109324232101</v>
      </c>
      <c r="N56" s="106">
        <v>15.801044240121964</v>
      </c>
      <c r="O56" s="101">
        <v>1.2416890116969936</v>
      </c>
      <c r="P56" s="102">
        <v>5.0544355957962175</v>
      </c>
      <c r="Q56" s="102">
        <v>8.7427310725272029</v>
      </c>
      <c r="R56" s="102">
        <v>10.74668609190136</v>
      </c>
      <c r="S56" s="102">
        <v>11.934634021523303</v>
      </c>
      <c r="T56" s="106">
        <v>13.09571170035618</v>
      </c>
      <c r="U56" s="132">
        <v>56.2</v>
      </c>
      <c r="V56" s="215">
        <v>346071.99487596023</v>
      </c>
      <c r="W56" s="215">
        <v>350040.31575171027</v>
      </c>
      <c r="X56" s="215">
        <v>380307.52638883516</v>
      </c>
      <c r="Y56" s="215">
        <v>358096.14735283528</v>
      </c>
      <c r="Z56" s="215">
        <v>394519.16316471028</v>
      </c>
    </row>
    <row r="57" spans="1:32" ht="13" x14ac:dyDescent="0.3">
      <c r="A57" s="91" t="s">
        <v>269</v>
      </c>
      <c r="B57" s="80" t="s">
        <v>51</v>
      </c>
      <c r="C57" s="101">
        <v>1.968</v>
      </c>
      <c r="D57" s="102">
        <v>7.1879999999999997</v>
      </c>
      <c r="E57" s="102">
        <v>12.404</v>
      </c>
      <c r="F57" s="102">
        <v>15.24</v>
      </c>
      <c r="G57" s="102">
        <v>16.920000000000002</v>
      </c>
      <c r="H57" s="106">
        <v>18.562000000000001</v>
      </c>
      <c r="I57" s="101">
        <v>1.6106243757704044</v>
      </c>
      <c r="J57" s="102">
        <v>6.1327163065872936</v>
      </c>
      <c r="K57" s="102">
        <v>10.582945613092486</v>
      </c>
      <c r="L57" s="102">
        <v>13.002587160877901</v>
      </c>
      <c r="M57" s="102">
        <v>14.435943225856569</v>
      </c>
      <c r="N57" s="106">
        <v>15.836878141746432</v>
      </c>
      <c r="O57" s="101">
        <v>1.270745696838109</v>
      </c>
      <c r="P57" s="102">
        <v>5.0827200703110265</v>
      </c>
      <c r="Q57" s="102">
        <v>8.7710155470420101</v>
      </c>
      <c r="R57" s="102">
        <v>10.776384790141909</v>
      </c>
      <c r="S57" s="102">
        <v>11.964332719763853</v>
      </c>
      <c r="T57" s="106">
        <v>13.125410398596728</v>
      </c>
      <c r="U57" s="132">
        <v>56.2</v>
      </c>
      <c r="V57" s="215">
        <v>352789.76202574553</v>
      </c>
      <c r="W57" s="215">
        <v>356835.89311474556</v>
      </c>
      <c r="X57" s="215">
        <v>387696.57847024559</v>
      </c>
      <c r="Y57" s="215">
        <v>365049.68219824554</v>
      </c>
      <c r="Z57" s="215">
        <v>402186.87479074561</v>
      </c>
    </row>
    <row r="58" spans="1:32" s="48" customFormat="1" ht="13" x14ac:dyDescent="0.3">
      <c r="A58" s="92" t="s">
        <v>270</v>
      </c>
      <c r="B58" s="82" t="s">
        <v>52</v>
      </c>
      <c r="C58" s="101">
        <v>2.0110000000000001</v>
      </c>
      <c r="D58" s="102">
        <v>7.38</v>
      </c>
      <c r="E58" s="102">
        <v>12.74</v>
      </c>
      <c r="F58" s="102">
        <v>15.655000000000001</v>
      </c>
      <c r="G58" s="102">
        <v>17.381</v>
      </c>
      <c r="H58" s="106">
        <v>19.069000000000003</v>
      </c>
      <c r="I58" s="101">
        <v>1.6458158636556317</v>
      </c>
      <c r="J58" s="102">
        <v>6.2965284282991414</v>
      </c>
      <c r="K58" s="102">
        <v>10.869616826088219</v>
      </c>
      <c r="L58" s="102">
        <v>13.356660236452988</v>
      </c>
      <c r="M58" s="102">
        <v>14.829262955591785</v>
      </c>
      <c r="N58" s="106">
        <v>16.269444525641781</v>
      </c>
      <c r="O58" s="101">
        <v>1.2985109737507301</v>
      </c>
      <c r="P58" s="102">
        <v>5.2184855479821053</v>
      </c>
      <c r="Q58" s="102">
        <v>9.0086051329663981</v>
      </c>
      <c r="R58" s="102">
        <v>11.069836213233044</v>
      </c>
      <c r="S58" s="102">
        <v>12.290311288547016</v>
      </c>
      <c r="T58" s="106">
        <v>13.483916113071921</v>
      </c>
      <c r="U58" s="132">
        <v>58.7</v>
      </c>
      <c r="V58" s="215">
        <v>359539.87398032623</v>
      </c>
      <c r="W58" s="215">
        <v>363663.81528257619</v>
      </c>
      <c r="X58" s="215">
        <v>395117.97535645129</v>
      </c>
      <c r="Y58" s="215">
        <v>372035.56184845127</v>
      </c>
      <c r="Z58" s="215">
        <v>409886.93122157629</v>
      </c>
      <c r="AB58" s="22"/>
      <c r="AC58" s="22"/>
      <c r="AD58" s="22"/>
      <c r="AE58" s="22"/>
      <c r="AF58" s="22"/>
    </row>
    <row r="59" spans="1:32" ht="13" x14ac:dyDescent="0.3">
      <c r="A59" s="91" t="s">
        <v>271</v>
      </c>
      <c r="B59" s="80" t="s">
        <v>53</v>
      </c>
      <c r="C59" s="101">
        <v>2.0539999999999998</v>
      </c>
      <c r="D59" s="102">
        <v>7.5720000000000001</v>
      </c>
      <c r="E59" s="102">
        <v>13.076000000000001</v>
      </c>
      <c r="F59" s="102">
        <v>16.07</v>
      </c>
      <c r="G59" s="102">
        <v>17.841999999999999</v>
      </c>
      <c r="H59" s="106">
        <v>19.576000000000001</v>
      </c>
      <c r="I59" s="101">
        <v>1.681007351540859</v>
      </c>
      <c r="J59" s="102">
        <v>6.4603405500109892</v>
      </c>
      <c r="K59" s="102">
        <v>11.156288039083952</v>
      </c>
      <c r="L59" s="102">
        <v>13.710733312028076</v>
      </c>
      <c r="M59" s="102">
        <v>15.222582685327001</v>
      </c>
      <c r="N59" s="106">
        <v>16.702010909537126</v>
      </c>
      <c r="O59" s="101">
        <v>1.3262762506633514</v>
      </c>
      <c r="P59" s="102">
        <v>5.354251025653185</v>
      </c>
      <c r="Q59" s="102">
        <v>9.2461947188907878</v>
      </c>
      <c r="R59" s="102">
        <v>11.363287636324179</v>
      </c>
      <c r="S59" s="102">
        <v>12.616289857330178</v>
      </c>
      <c r="T59" s="106">
        <v>13.842421827547113</v>
      </c>
      <c r="U59" s="132">
        <v>61.2</v>
      </c>
      <c r="V59" s="215">
        <v>366292.47399681422</v>
      </c>
      <c r="W59" s="215">
        <v>370494.22551231424</v>
      </c>
      <c r="X59" s="215">
        <v>402541.86030456418</v>
      </c>
      <c r="Y59" s="215">
        <v>379023.92956056423</v>
      </c>
      <c r="Z59" s="215">
        <v>417589.47571431421</v>
      </c>
    </row>
    <row r="60" spans="1:32" ht="13" x14ac:dyDescent="0.3">
      <c r="A60" s="90" t="s">
        <v>272</v>
      </c>
      <c r="B60" s="74" t="s">
        <v>54</v>
      </c>
      <c r="C60" s="101">
        <v>2.0949999999999998</v>
      </c>
      <c r="D60" s="102">
        <v>7.7590000000000003</v>
      </c>
      <c r="E60" s="102">
        <v>13.408000000000001</v>
      </c>
      <c r="F60" s="102">
        <v>16.48</v>
      </c>
      <c r="G60" s="102">
        <v>18.298999999999999</v>
      </c>
      <c r="H60" s="106">
        <v>20.077999999999999</v>
      </c>
      <c r="I60" s="101">
        <v>1.7145620260360759</v>
      </c>
      <c r="J60" s="102">
        <v>6.6198867310532572</v>
      </c>
      <c r="K60" s="102">
        <v>11.439546499544022</v>
      </c>
      <c r="L60" s="102">
        <v>14.060540446933583</v>
      </c>
      <c r="M60" s="102">
        <v>15.612489662526556</v>
      </c>
      <c r="N60" s="106">
        <v>17.130311352762895</v>
      </c>
      <c r="O60" s="101">
        <v>1.3527501193474789</v>
      </c>
      <c r="P60" s="102">
        <v>5.4864809440099123</v>
      </c>
      <c r="Q60" s="102">
        <v>9.4809558573636963</v>
      </c>
      <c r="R60" s="102">
        <v>11.653203500100961</v>
      </c>
      <c r="S60" s="102">
        <v>12.939439978661863</v>
      </c>
      <c r="T60" s="106">
        <v>14.197391982707956</v>
      </c>
      <c r="U60" s="132">
        <v>62.3</v>
      </c>
      <c r="V60" s="215">
        <v>372793.77976066194</v>
      </c>
      <c r="W60" s="215">
        <v>377073.34148941189</v>
      </c>
      <c r="X60" s="215">
        <v>409714.45100003696</v>
      </c>
      <c r="Y60" s="215">
        <v>385761.00302003691</v>
      </c>
      <c r="Z60" s="215">
        <v>425040.7259544119</v>
      </c>
    </row>
    <row r="61" spans="1:32" ht="13" x14ac:dyDescent="0.3">
      <c r="A61" s="91" t="s">
        <v>273</v>
      </c>
      <c r="B61" s="80" t="s">
        <v>55</v>
      </c>
      <c r="C61" s="101">
        <v>2.1360000000000001</v>
      </c>
      <c r="D61" s="102">
        <v>7.9459999999999997</v>
      </c>
      <c r="E61" s="102">
        <v>13.74</v>
      </c>
      <c r="F61" s="102">
        <v>16.89</v>
      </c>
      <c r="G61" s="102">
        <v>18.756</v>
      </c>
      <c r="H61" s="106">
        <v>20.58</v>
      </c>
      <c r="I61" s="101">
        <v>1.7481167005312928</v>
      </c>
      <c r="J61" s="102">
        <v>6.7794329120955252</v>
      </c>
      <c r="K61" s="102">
        <v>11.722804960004092</v>
      </c>
      <c r="L61" s="102">
        <v>14.410347581839092</v>
      </c>
      <c r="M61" s="102">
        <v>16.002396639726111</v>
      </c>
      <c r="N61" s="106">
        <v>17.558611795988661</v>
      </c>
      <c r="O61" s="101">
        <v>1.3792239880316062</v>
      </c>
      <c r="P61" s="102">
        <v>5.6187108623666404</v>
      </c>
      <c r="Q61" s="102">
        <v>9.715716995836603</v>
      </c>
      <c r="R61" s="102">
        <v>11.943119363877745</v>
      </c>
      <c r="S61" s="102">
        <v>13.262590099993547</v>
      </c>
      <c r="T61" s="106">
        <v>14.552362137868798</v>
      </c>
      <c r="U61" s="132">
        <v>63.4</v>
      </c>
      <c r="V61" s="215">
        <v>379297.57358641713</v>
      </c>
      <c r="W61" s="215">
        <v>383654.94552841713</v>
      </c>
      <c r="X61" s="215">
        <v>416889.5297574171</v>
      </c>
      <c r="Y61" s="215">
        <v>392500.56454141723</v>
      </c>
      <c r="Z61" s="215">
        <v>432494.46425641718</v>
      </c>
    </row>
    <row r="62" spans="1:32" ht="13" x14ac:dyDescent="0.3">
      <c r="A62" s="90" t="s">
        <v>274</v>
      </c>
      <c r="B62" s="74" t="s">
        <v>56</v>
      </c>
      <c r="C62" s="101">
        <v>2.1820000000000004</v>
      </c>
      <c r="D62" s="102">
        <v>8.1359999999999992</v>
      </c>
      <c r="E62" s="102">
        <v>14.074999999999999</v>
      </c>
      <c r="F62" s="102">
        <v>17.303000000000001</v>
      </c>
      <c r="G62" s="102">
        <v>19.216000000000001</v>
      </c>
      <c r="H62" s="106">
        <v>21.085999999999999</v>
      </c>
      <c r="I62" s="101">
        <v>1.7857634085015359</v>
      </c>
      <c r="J62" s="102">
        <v>6.9415386575395406</v>
      </c>
      <c r="K62" s="102">
        <v>12.008622984865909</v>
      </c>
      <c r="L62" s="102">
        <v>14.762714281146348</v>
      </c>
      <c r="M62" s="102">
        <v>16.394863181327409</v>
      </c>
      <c r="N62" s="106">
        <v>17.990324991750093</v>
      </c>
      <c r="O62" s="101">
        <v>1.4089263772869685</v>
      </c>
      <c r="P62" s="102">
        <v>5.7530621163119795</v>
      </c>
      <c r="Q62" s="102">
        <v>9.9525994698981215</v>
      </c>
      <c r="R62" s="102">
        <v>12.235156563243141</v>
      </c>
      <c r="S62" s="102">
        <v>13.58786155691384</v>
      </c>
      <c r="T62" s="106">
        <v>14.910160740481121</v>
      </c>
      <c r="U62" s="132">
        <v>64.5</v>
      </c>
      <c r="V62" s="215">
        <v>385149.49519245233</v>
      </c>
      <c r="W62" s="215">
        <v>389584.67734770244</v>
      </c>
      <c r="X62" s="215">
        <v>423412.73629507737</v>
      </c>
      <c r="Y62" s="215">
        <v>398588.25384307746</v>
      </c>
      <c r="Z62" s="215">
        <v>439296.33033870236</v>
      </c>
    </row>
    <row r="63" spans="1:32" ht="13" x14ac:dyDescent="0.3">
      <c r="A63" s="91" t="s">
        <v>275</v>
      </c>
      <c r="B63" s="80" t="s">
        <v>57</v>
      </c>
      <c r="C63" s="101">
        <v>2.2280000000000002</v>
      </c>
      <c r="D63" s="102">
        <v>8.3260000000000005</v>
      </c>
      <c r="E63" s="102">
        <v>14.41</v>
      </c>
      <c r="F63" s="102">
        <v>17.716000000000001</v>
      </c>
      <c r="G63" s="102">
        <v>19.675999999999998</v>
      </c>
      <c r="H63" s="106">
        <v>21.591999999999999</v>
      </c>
      <c r="I63" s="101">
        <v>1.8234101164717793</v>
      </c>
      <c r="J63" s="102">
        <v>7.1036444029835568</v>
      </c>
      <c r="K63" s="102">
        <v>12.294441009727727</v>
      </c>
      <c r="L63" s="102">
        <v>15.115080980453603</v>
      </c>
      <c r="M63" s="102">
        <v>16.78732972292871</v>
      </c>
      <c r="N63" s="106">
        <v>18.422038187511525</v>
      </c>
      <c r="O63" s="101">
        <v>1.4386287665423307</v>
      </c>
      <c r="P63" s="102">
        <v>5.8874133702573186</v>
      </c>
      <c r="Q63" s="102">
        <v>10.18948194395964</v>
      </c>
      <c r="R63" s="102">
        <v>12.527193762608535</v>
      </c>
      <c r="S63" s="102">
        <v>13.913133013834132</v>
      </c>
      <c r="T63" s="106">
        <v>15.267959343093445</v>
      </c>
      <c r="U63" s="132">
        <v>65.599999999999994</v>
      </c>
      <c r="V63" s="215">
        <v>391001.41679848754</v>
      </c>
      <c r="W63" s="215">
        <v>395514.40916698746</v>
      </c>
      <c r="X63" s="215">
        <v>429935.94283273758</v>
      </c>
      <c r="Y63" s="215">
        <v>404675.94314473751</v>
      </c>
      <c r="Z63" s="215">
        <v>446098.19642098754</v>
      </c>
    </row>
    <row r="64" spans="1:32" ht="13" x14ac:dyDescent="0.3">
      <c r="A64" s="90" t="s">
        <v>276</v>
      </c>
      <c r="B64" s="74" t="s">
        <v>58</v>
      </c>
      <c r="C64" s="101">
        <v>2.27</v>
      </c>
      <c r="D64" s="102">
        <v>8.3640000000000008</v>
      </c>
      <c r="E64" s="102">
        <v>14.446999999999999</v>
      </c>
      <c r="F64" s="102">
        <v>17.755000000000003</v>
      </c>
      <c r="G64" s="102">
        <v>19.715</v>
      </c>
      <c r="H64" s="106">
        <v>21.631</v>
      </c>
      <c r="I64" s="101">
        <v>1.8577831976620012</v>
      </c>
      <c r="J64" s="102">
        <v>7.1360655520723597</v>
      </c>
      <c r="K64" s="102">
        <v>12.326008970682615</v>
      </c>
      <c r="L64" s="102">
        <v>15.148355317676323</v>
      </c>
      <c r="M64" s="102">
        <v>16.820604060151432</v>
      </c>
      <c r="N64" s="106">
        <v>18.455312524734246</v>
      </c>
      <c r="O64" s="101">
        <v>1.4657483393407049</v>
      </c>
      <c r="P64" s="102">
        <v>5.9142836210463861</v>
      </c>
      <c r="Q64" s="102">
        <v>10.215645082885837</v>
      </c>
      <c r="R64" s="102">
        <v>12.554771125260473</v>
      </c>
      <c r="S64" s="102">
        <v>13.940710376486072</v>
      </c>
      <c r="T64" s="106">
        <v>15.295536705745384</v>
      </c>
      <c r="U64" s="132">
        <v>65.599999999999994</v>
      </c>
      <c r="V64" s="215">
        <v>396853.33840452286</v>
      </c>
      <c r="W64" s="215">
        <v>401444.14098627283</v>
      </c>
      <c r="X64" s="215">
        <v>436459.14937039785</v>
      </c>
      <c r="Y64" s="215">
        <v>410763.63244639785</v>
      </c>
      <c r="Z64" s="215">
        <v>452900.0625032729</v>
      </c>
    </row>
    <row r="65" spans="1:26" ht="13.5" thickBot="1" x14ac:dyDescent="0.35">
      <c r="A65" s="93" t="s">
        <v>277</v>
      </c>
      <c r="B65" s="81" t="s">
        <v>59</v>
      </c>
      <c r="C65" s="107">
        <v>2.3119999999999998</v>
      </c>
      <c r="D65" s="108">
        <v>8.4019999999999992</v>
      </c>
      <c r="E65" s="108">
        <v>14.484</v>
      </c>
      <c r="F65" s="108">
        <v>17.794</v>
      </c>
      <c r="G65" s="108">
        <v>19.754000000000001</v>
      </c>
      <c r="H65" s="109">
        <v>21.67</v>
      </c>
      <c r="I65" s="107">
        <v>1.892156278852223</v>
      </c>
      <c r="J65" s="108">
        <v>7.1684867011611626</v>
      </c>
      <c r="K65" s="108">
        <v>12.357576931637501</v>
      </c>
      <c r="L65" s="108">
        <v>15.181629654899041</v>
      </c>
      <c r="M65" s="108">
        <v>16.853878397374153</v>
      </c>
      <c r="N65" s="109">
        <v>18.488586861956964</v>
      </c>
      <c r="O65" s="107">
        <v>1.4928679121390791</v>
      </c>
      <c r="P65" s="108">
        <v>5.9411538718354535</v>
      </c>
      <c r="Q65" s="108">
        <v>10.241808221812034</v>
      </c>
      <c r="R65" s="108">
        <v>12.582348487912411</v>
      </c>
      <c r="S65" s="108">
        <v>13.968287739138011</v>
      </c>
      <c r="T65" s="109">
        <v>15.323114068397322</v>
      </c>
      <c r="U65" s="136">
        <v>65.599999999999994</v>
      </c>
      <c r="V65" s="215">
        <v>402705.26001055806</v>
      </c>
      <c r="W65" s="215">
        <v>407373.87280555797</v>
      </c>
      <c r="X65" s="215">
        <v>442982.355908058</v>
      </c>
      <c r="Y65" s="215">
        <v>416851.32174805808</v>
      </c>
      <c r="Z65" s="215">
        <v>459701.92858555802</v>
      </c>
    </row>
    <row r="67" spans="1:26" ht="13" x14ac:dyDescent="0.3">
      <c r="A67" s="97" t="s">
        <v>411</v>
      </c>
      <c r="B67" s="97"/>
      <c r="C67" s="97"/>
      <c r="D67" s="97"/>
      <c r="E67" s="97"/>
      <c r="F67" s="97"/>
      <c r="G67" s="97"/>
      <c r="H67" s="97"/>
      <c r="I67" s="97"/>
    </row>
    <row r="68" spans="1:26" ht="13" x14ac:dyDescent="0.3">
      <c r="A68" s="97" t="s">
        <v>394</v>
      </c>
      <c r="B68" s="97"/>
      <c r="C68" s="97"/>
      <c r="D68" s="97"/>
      <c r="E68" s="97"/>
      <c r="F68" s="97"/>
      <c r="G68" s="97"/>
      <c r="H68" s="97"/>
      <c r="I68" s="97"/>
    </row>
    <row r="69" spans="1:26" ht="13" x14ac:dyDescent="0.3">
      <c r="A69" s="97" t="s">
        <v>90</v>
      </c>
      <c r="B69" s="4"/>
      <c r="C69" s="4"/>
      <c r="D69" s="4"/>
      <c r="E69" s="4"/>
      <c r="F69" s="4"/>
      <c r="G69" s="4"/>
      <c r="H69" s="4"/>
      <c r="I69" s="4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U20:U65">
    <cfRule type="expression" dxfId="63" priority="2" stopIfTrue="1">
      <formula>MOD(ROW(XEG10),2)=0</formula>
    </cfRule>
  </conditionalFormatting>
  <conditionalFormatting sqref="C20:T65">
    <cfRule type="expression" dxfId="62" priority="1" stopIfTrue="1">
      <formula>MOD(ROW(C10),2)=0</formula>
    </cfRule>
  </conditionalFormatting>
  <conditionalFormatting sqref="U11:U18">
    <cfRule type="expression" dxfId="61" priority="14" stopIfTrue="1">
      <formula>MOD(ROW(XEG2),2)=0</formula>
    </cfRule>
  </conditionalFormatting>
  <conditionalFormatting sqref="U19">
    <cfRule type="expression" dxfId="60" priority="16" stopIfTrue="1">
      <formula>MOD(ROW(#REF!),2)=0</formula>
    </cfRule>
  </conditionalFormatting>
  <conditionalFormatting sqref="C11:T18">
    <cfRule type="expression" dxfId="59" priority="17" stopIfTrue="1">
      <formula>MOD(ROW(C2),2)=0</formula>
    </cfRule>
  </conditionalFormatting>
  <conditionalFormatting sqref="C19:T19">
    <cfRule type="expression" dxfId="58" priority="19" stopIfTrue="1">
      <formula>MOD(ROW(#REF!),2)=0</formula>
    </cfRule>
  </conditionalFormatting>
  <hyperlinks>
    <hyperlink ref="Z4" r:id="rId1" xr:uid="{00000000-0004-0000-0500-000000000000}"/>
    <hyperlink ref="Z5" r:id="rId2" xr:uid="{00000000-0004-0000-0500-000001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69"/>
  <sheetViews>
    <sheetView zoomScale="70" zoomScaleNormal="70" workbookViewId="0">
      <selection activeCell="AB11" sqref="AB11:AF65"/>
    </sheetView>
  </sheetViews>
  <sheetFormatPr defaultRowHeight="12.5" x14ac:dyDescent="0.25"/>
  <sheetData>
    <row r="1" spans="1:32" s="73" customFormat="1" ht="15.5" x14ac:dyDescent="0.35">
      <c r="A1" s="72" t="s">
        <v>388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32" s="1" customFormat="1" ht="17.5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32" s="1" customFormat="1" ht="17.5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32" s="1" customFormat="1" ht="17.5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94"/>
      <c r="Z4" s="95" t="s">
        <v>88</v>
      </c>
    </row>
    <row r="5" spans="1:32" s="1" customFormat="1" ht="15.5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95"/>
      <c r="Z5" s="96" t="s">
        <v>89</v>
      </c>
    </row>
    <row r="6" spans="1:32" s="22" customFormat="1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32" s="57" customFormat="1" ht="16" thickBot="1" x14ac:dyDescent="0.4">
      <c r="A7" s="70" t="s">
        <v>480</v>
      </c>
      <c r="B7" s="56"/>
      <c r="W7" s="71"/>
      <c r="X7" s="71"/>
      <c r="Y7" s="71"/>
      <c r="Z7" s="71"/>
    </row>
    <row r="8" spans="1:32" s="22" customFormat="1" ht="14.5" thickBot="1" x14ac:dyDescent="0.25">
      <c r="A8" s="376" t="s">
        <v>107</v>
      </c>
      <c r="B8" s="379" t="s">
        <v>108</v>
      </c>
      <c r="C8" s="376" t="s">
        <v>80</v>
      </c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3"/>
      <c r="U8" s="384" t="s">
        <v>81</v>
      </c>
      <c r="V8" s="387" t="s">
        <v>73</v>
      </c>
      <c r="W8" s="387"/>
      <c r="X8" s="387"/>
      <c r="Y8" s="387" t="s">
        <v>74</v>
      </c>
      <c r="Z8" s="379"/>
    </row>
    <row r="9" spans="1:32" s="22" customFormat="1" ht="104" x14ac:dyDescent="0.2">
      <c r="A9" s="377"/>
      <c r="B9" s="380"/>
      <c r="C9" s="388" t="s">
        <v>104</v>
      </c>
      <c r="D9" s="389"/>
      <c r="E9" s="389"/>
      <c r="F9" s="389"/>
      <c r="G9" s="389"/>
      <c r="H9" s="390"/>
      <c r="I9" s="388" t="s">
        <v>105</v>
      </c>
      <c r="J9" s="389"/>
      <c r="K9" s="389"/>
      <c r="L9" s="389"/>
      <c r="M9" s="391"/>
      <c r="N9" s="390"/>
      <c r="O9" s="388" t="s">
        <v>106</v>
      </c>
      <c r="P9" s="389"/>
      <c r="Q9" s="389"/>
      <c r="R9" s="389"/>
      <c r="S9" s="389"/>
      <c r="T9" s="391"/>
      <c r="U9" s="385" t="s">
        <v>28</v>
      </c>
      <c r="V9" s="392" t="s">
        <v>413</v>
      </c>
      <c r="W9" s="393"/>
      <c r="X9" s="163" t="s">
        <v>414</v>
      </c>
      <c r="Y9" s="394" t="s">
        <v>415</v>
      </c>
      <c r="Z9" s="395"/>
    </row>
    <row r="10" spans="1:32" s="22" customFormat="1" ht="104.5" thickBot="1" x14ac:dyDescent="0.25">
      <c r="A10" s="378"/>
      <c r="B10" s="381"/>
      <c r="C10" s="121">
        <v>0</v>
      </c>
      <c r="D10" s="122" t="s">
        <v>389</v>
      </c>
      <c r="E10" s="123" t="s">
        <v>390</v>
      </c>
      <c r="F10" s="123" t="s">
        <v>391</v>
      </c>
      <c r="G10" s="123" t="s">
        <v>392</v>
      </c>
      <c r="H10" s="124" t="s">
        <v>393</v>
      </c>
      <c r="I10" s="121">
        <v>0</v>
      </c>
      <c r="J10" s="122" t="s">
        <v>389</v>
      </c>
      <c r="K10" s="123" t="s">
        <v>390</v>
      </c>
      <c r="L10" s="123" t="s">
        <v>391</v>
      </c>
      <c r="M10" s="123" t="s">
        <v>392</v>
      </c>
      <c r="N10" s="124" t="s">
        <v>393</v>
      </c>
      <c r="O10" s="121">
        <v>0</v>
      </c>
      <c r="P10" s="122" t="s">
        <v>389</v>
      </c>
      <c r="Q10" s="123" t="s">
        <v>390</v>
      </c>
      <c r="R10" s="123" t="s">
        <v>391</v>
      </c>
      <c r="S10" s="123" t="s">
        <v>392</v>
      </c>
      <c r="T10" s="159" t="s">
        <v>393</v>
      </c>
      <c r="U10" s="386" t="s">
        <v>29</v>
      </c>
      <c r="V10" s="160" t="s">
        <v>75</v>
      </c>
      <c r="W10" s="161" t="s">
        <v>76</v>
      </c>
      <c r="X10" s="164" t="s">
        <v>416</v>
      </c>
      <c r="Y10" s="162" t="s">
        <v>77</v>
      </c>
      <c r="Z10" s="161" t="s">
        <v>78</v>
      </c>
    </row>
    <row r="11" spans="1:32" s="22" customFormat="1" ht="13" x14ac:dyDescent="0.3">
      <c r="A11" s="165" t="s">
        <v>481</v>
      </c>
      <c r="B11" s="166">
        <v>600</v>
      </c>
      <c r="C11" s="126">
        <v>8.3683882848034144E-2</v>
      </c>
      <c r="D11" s="113">
        <v>0.24196980342857144</v>
      </c>
      <c r="E11" s="113">
        <v>0.40328300571428577</v>
      </c>
      <c r="F11" s="113">
        <v>0.55604172000000007</v>
      </c>
      <c r="G11" s="113">
        <v>0.70941146914285724</v>
      </c>
      <c r="H11" s="114">
        <v>0.7821246171428573</v>
      </c>
      <c r="I11" s="126">
        <v>6.8487449986869231E-2</v>
      </c>
      <c r="J11" s="113">
        <v>0.20644576505121343</v>
      </c>
      <c r="K11" s="113">
        <v>0.34407627508535571</v>
      </c>
      <c r="L11" s="113">
        <v>0.4744081974661723</v>
      </c>
      <c r="M11" s="113">
        <v>0.60526144753651212</v>
      </c>
      <c r="N11" s="114">
        <v>0.66729944258978091</v>
      </c>
      <c r="O11" s="126">
        <v>5.4035027451140152E-2</v>
      </c>
      <c r="P11" s="113">
        <v>0.17109971846071423</v>
      </c>
      <c r="Q11" s="113">
        <v>0.28516619743452376</v>
      </c>
      <c r="R11" s="113">
        <v>0.39318369646275242</v>
      </c>
      <c r="S11" s="113">
        <v>0.50163326548709408</v>
      </c>
      <c r="T11" s="114">
        <v>0.55304959502453088</v>
      </c>
      <c r="U11" s="174">
        <v>3.24</v>
      </c>
      <c r="V11" s="215">
        <v>37945.449855199637</v>
      </c>
      <c r="W11" s="215">
        <v>39483.411555199636</v>
      </c>
      <c r="X11" s="215">
        <v>43688.802855199632</v>
      </c>
      <c r="Y11" s="215">
        <v>40993.442055199645</v>
      </c>
      <c r="Z11" s="215">
        <v>47165.364405199638</v>
      </c>
      <c r="AB11" s="400">
        <f>V11+V11*5%</f>
        <v>39842.722347959621</v>
      </c>
      <c r="AC11" s="400">
        <f t="shared" ref="AC11:AF26" si="0">W11+W11*5%</f>
        <v>41457.582132959622</v>
      </c>
      <c r="AD11" s="400">
        <f t="shared" si="0"/>
        <v>45873.242997959613</v>
      </c>
      <c r="AE11" s="400">
        <f t="shared" si="0"/>
        <v>43043.11415795963</v>
      </c>
      <c r="AF11" s="400">
        <f t="shared" si="0"/>
        <v>49523.632625459621</v>
      </c>
    </row>
    <row r="12" spans="1:32" s="22" customFormat="1" ht="13" x14ac:dyDescent="0.3">
      <c r="A12" s="92" t="s">
        <v>482</v>
      </c>
      <c r="B12" s="82">
        <v>700</v>
      </c>
      <c r="C12" s="127">
        <v>0.122175968246183</v>
      </c>
      <c r="D12" s="85">
        <v>0.3323304411428572</v>
      </c>
      <c r="E12" s="85">
        <v>0.55388406857142869</v>
      </c>
      <c r="F12" s="85">
        <v>0.76368864000000003</v>
      </c>
      <c r="G12" s="85">
        <v>0.9743324297142858</v>
      </c>
      <c r="H12" s="86">
        <v>1.0741994057142858</v>
      </c>
      <c r="I12" s="127">
        <v>9.9989630381429495E-2</v>
      </c>
      <c r="J12" s="85">
        <v>0.28354038892211314</v>
      </c>
      <c r="K12" s="85">
        <v>0.47256731487018855</v>
      </c>
      <c r="L12" s="85">
        <v>0.65157008565435082</v>
      </c>
      <c r="M12" s="85">
        <v>0.83128886752164977</v>
      </c>
      <c r="N12" s="86">
        <v>0.91649418641491109</v>
      </c>
      <c r="O12" s="127">
        <v>7.8889525358671997E-2</v>
      </c>
      <c r="P12" s="85">
        <v>0.23499479732500245</v>
      </c>
      <c r="Q12" s="85">
        <v>0.39165799554167074</v>
      </c>
      <c r="R12" s="85">
        <v>0.54001329688321265</v>
      </c>
      <c r="S12" s="85">
        <v>0.6889620194301207</v>
      </c>
      <c r="T12" s="86">
        <v>0.75957914286869477</v>
      </c>
      <c r="U12" s="179">
        <v>3.12</v>
      </c>
      <c r="V12" s="215">
        <v>43190.795149794591</v>
      </c>
      <c r="W12" s="215">
        <v>44985.083799794586</v>
      </c>
      <c r="X12" s="215">
        <v>49891.373649794594</v>
      </c>
      <c r="Y12" s="215">
        <v>46746.786049794588</v>
      </c>
      <c r="Z12" s="215">
        <v>53947.362124794578</v>
      </c>
      <c r="AB12" s="400">
        <f t="shared" ref="AB12:AB65" si="1">V12+V12*5%</f>
        <v>45350.334907284319</v>
      </c>
      <c r="AC12" s="400">
        <f t="shared" si="0"/>
        <v>47234.337989784312</v>
      </c>
      <c r="AD12" s="400">
        <f t="shared" si="0"/>
        <v>52385.942332284321</v>
      </c>
      <c r="AE12" s="400">
        <f t="shared" si="0"/>
        <v>49084.125352284318</v>
      </c>
      <c r="AF12" s="400">
        <f t="shared" si="0"/>
        <v>56644.730231034308</v>
      </c>
    </row>
    <row r="13" spans="1:32" s="22" customFormat="1" ht="13" x14ac:dyDescent="0.3">
      <c r="A13" s="165" t="s">
        <v>483</v>
      </c>
      <c r="B13" s="166">
        <v>800</v>
      </c>
      <c r="C13" s="101">
        <v>0.16066805364433187</v>
      </c>
      <c r="D13" s="85">
        <v>0.34263277714285723</v>
      </c>
      <c r="E13" s="85">
        <v>0.57105462857142864</v>
      </c>
      <c r="F13" s="85">
        <v>0.78736320000000015</v>
      </c>
      <c r="G13" s="85">
        <v>1.0045370057142859</v>
      </c>
      <c r="H13" s="86">
        <v>1.1074998857142859</v>
      </c>
      <c r="I13" s="101">
        <v>0.13149181077598979</v>
      </c>
      <c r="J13" s="85">
        <v>0.29233021974892748</v>
      </c>
      <c r="K13" s="85">
        <v>0.48721703291487906</v>
      </c>
      <c r="L13" s="85">
        <v>0.6717689393220303</v>
      </c>
      <c r="M13" s="85">
        <v>0.85705905335481003</v>
      </c>
      <c r="N13" s="86">
        <v>0.94490576080461397</v>
      </c>
      <c r="O13" s="101">
        <v>0.10374402326620384</v>
      </c>
      <c r="P13" s="85">
        <v>0.24227970132587723</v>
      </c>
      <c r="Q13" s="85">
        <v>0.40379950220979532</v>
      </c>
      <c r="R13" s="85">
        <v>0.55675385910744513</v>
      </c>
      <c r="S13" s="85">
        <v>0.71032003343268546</v>
      </c>
      <c r="T13" s="86">
        <v>0.78312630731596677</v>
      </c>
      <c r="U13" s="179">
        <v>3.12</v>
      </c>
      <c r="V13" s="215">
        <v>47731.684593676851</v>
      </c>
      <c r="W13" s="215">
        <v>49782.300193676841</v>
      </c>
      <c r="X13" s="215">
        <v>55389.488593676848</v>
      </c>
      <c r="Y13" s="215">
        <v>51795.674193676845</v>
      </c>
      <c r="Z13" s="215">
        <v>60024.903993676853</v>
      </c>
      <c r="AB13" s="400">
        <f t="shared" si="1"/>
        <v>50118.268823360697</v>
      </c>
      <c r="AC13" s="400">
        <f t="shared" si="0"/>
        <v>52271.415203360681</v>
      </c>
      <c r="AD13" s="400">
        <f t="shared" si="0"/>
        <v>58158.963023360688</v>
      </c>
      <c r="AE13" s="400">
        <f t="shared" si="0"/>
        <v>54385.457903360686</v>
      </c>
      <c r="AF13" s="400">
        <f t="shared" si="0"/>
        <v>63026.149193360696</v>
      </c>
    </row>
    <row r="14" spans="1:32" s="22" customFormat="1" ht="13" x14ac:dyDescent="0.3">
      <c r="A14" s="92" t="s">
        <v>484</v>
      </c>
      <c r="B14" s="82">
        <v>900</v>
      </c>
      <c r="C14" s="101">
        <v>0.19689589872494259</v>
      </c>
      <c r="D14" s="85">
        <v>0.4919883068571429</v>
      </c>
      <c r="E14" s="85">
        <v>0.81998051142857153</v>
      </c>
      <c r="F14" s="85">
        <v>1.13057919</v>
      </c>
      <c r="G14" s="85">
        <v>1.4424202632857144</v>
      </c>
      <c r="H14" s="86">
        <v>1.5902652342857144</v>
      </c>
      <c r="I14" s="101">
        <v>0.16114092173557593</v>
      </c>
      <c r="J14" s="85">
        <v>0.41975858543587552</v>
      </c>
      <c r="K14" s="85">
        <v>0.69959764239312594</v>
      </c>
      <c r="L14" s="85">
        <v>0.96459674936021889</v>
      </c>
      <c r="M14" s="85">
        <v>1.2306558527551805</v>
      </c>
      <c r="N14" s="86">
        <v>1.3567954276715168</v>
      </c>
      <c r="O14" s="101">
        <v>0.12713649188505738</v>
      </c>
      <c r="P14" s="85">
        <v>0.3478907681721119</v>
      </c>
      <c r="Q14" s="85">
        <v>0.57981794695351985</v>
      </c>
      <c r="R14" s="85">
        <v>0.79944595716318623</v>
      </c>
      <c r="S14" s="85">
        <v>1.0199524794136916</v>
      </c>
      <c r="T14" s="86">
        <v>1.1244954122734929</v>
      </c>
      <c r="U14" s="179">
        <v>6.48</v>
      </c>
      <c r="V14" s="215">
        <v>59778.972712450392</v>
      </c>
      <c r="W14" s="215">
        <v>62085.915262450406</v>
      </c>
      <c r="X14" s="215">
        <v>68394.002212450388</v>
      </c>
      <c r="Y14" s="215">
        <v>64350.961012450403</v>
      </c>
      <c r="Z14" s="215">
        <v>73608.844537450394</v>
      </c>
      <c r="AB14" s="400">
        <f t="shared" si="1"/>
        <v>62767.921348072909</v>
      </c>
      <c r="AC14" s="400">
        <f t="shared" si="0"/>
        <v>65190.211025572928</v>
      </c>
      <c r="AD14" s="400">
        <f t="shared" si="0"/>
        <v>71813.70232307291</v>
      </c>
      <c r="AE14" s="400">
        <f t="shared" si="0"/>
        <v>67568.509063072925</v>
      </c>
      <c r="AF14" s="400">
        <f t="shared" si="0"/>
        <v>77289.286764322911</v>
      </c>
    </row>
    <row r="15" spans="1:32" s="22" customFormat="1" ht="13" x14ac:dyDescent="0.3">
      <c r="A15" s="165" t="s">
        <v>485</v>
      </c>
      <c r="B15" s="166">
        <v>1000</v>
      </c>
      <c r="C15" s="101">
        <v>0.23538798412309148</v>
      </c>
      <c r="D15" s="85">
        <v>0.58234894457142861</v>
      </c>
      <c r="E15" s="85">
        <v>0.97058157428571434</v>
      </c>
      <c r="F15" s="85">
        <v>1.3382261099999999</v>
      </c>
      <c r="G15" s="85">
        <v>1.707341223857143</v>
      </c>
      <c r="H15" s="86">
        <v>1.882340022857143</v>
      </c>
      <c r="I15" s="101">
        <v>0.19264310213013622</v>
      </c>
      <c r="J15" s="85">
        <v>0.49685320930677518</v>
      </c>
      <c r="K15" s="85">
        <v>0.82808868217795872</v>
      </c>
      <c r="L15" s="85">
        <v>1.1417586375483975</v>
      </c>
      <c r="M15" s="85">
        <v>1.4566832727403183</v>
      </c>
      <c r="N15" s="86">
        <v>1.6059901714966471</v>
      </c>
      <c r="O15" s="101">
        <v>0.15199098979258924</v>
      </c>
      <c r="P15" s="85">
        <v>0.41178584703640003</v>
      </c>
      <c r="Q15" s="85">
        <v>0.68630974506066678</v>
      </c>
      <c r="R15" s="85">
        <v>0.94627555758364645</v>
      </c>
      <c r="S15" s="85">
        <v>1.2072812333567184</v>
      </c>
      <c r="T15" s="86">
        <v>1.3310249601176567</v>
      </c>
      <c r="U15" s="179">
        <v>6.36</v>
      </c>
      <c r="V15" s="215">
        <v>64206.17005378523</v>
      </c>
      <c r="W15" s="215">
        <v>66769.439553785225</v>
      </c>
      <c r="X15" s="215">
        <v>73778.425053785235</v>
      </c>
      <c r="Y15" s="215">
        <v>69286.157053785224</v>
      </c>
      <c r="Z15" s="215">
        <v>79572.694303785218</v>
      </c>
      <c r="AB15" s="400">
        <f t="shared" si="1"/>
        <v>67416.478556474496</v>
      </c>
      <c r="AC15" s="400">
        <f t="shared" si="0"/>
        <v>70107.911531474485</v>
      </c>
      <c r="AD15" s="400">
        <f t="shared" si="0"/>
        <v>77467.346306474501</v>
      </c>
      <c r="AE15" s="400">
        <f t="shared" si="0"/>
        <v>72750.464906474488</v>
      </c>
      <c r="AF15" s="400">
        <f t="shared" si="0"/>
        <v>83551.329018974473</v>
      </c>
    </row>
    <row r="16" spans="1:32" s="22" customFormat="1" ht="13" x14ac:dyDescent="0.3">
      <c r="A16" s="92" t="s">
        <v>486</v>
      </c>
      <c r="B16" s="82">
        <v>1100</v>
      </c>
      <c r="C16" s="101">
        <v>0.27388006952124033</v>
      </c>
      <c r="D16" s="85">
        <v>0.67238763428571446</v>
      </c>
      <c r="E16" s="85">
        <v>1.1206460571428574</v>
      </c>
      <c r="F16" s="85">
        <v>1.5451332000000002</v>
      </c>
      <c r="G16" s="85">
        <v>1.9713182914285721</v>
      </c>
      <c r="H16" s="86">
        <v>2.1733741714285721</v>
      </c>
      <c r="I16" s="101">
        <v>0.22414528252469648</v>
      </c>
      <c r="J16" s="85">
        <v>0.57367315096433702</v>
      </c>
      <c r="K16" s="85">
        <v>0.95612191827389503</v>
      </c>
      <c r="L16" s="85">
        <v>1.3182893115594612</v>
      </c>
      <c r="M16" s="85">
        <v>1.68190537441817</v>
      </c>
      <c r="N16" s="86">
        <v>1.8542970536220997</v>
      </c>
      <c r="O16" s="101">
        <v>0.17684548770012107</v>
      </c>
      <c r="P16" s="85">
        <v>0.47545327265066101</v>
      </c>
      <c r="Q16" s="85">
        <v>0.79242212108443499</v>
      </c>
      <c r="R16" s="85">
        <v>1.0925820154345995</v>
      </c>
      <c r="S16" s="85">
        <v>1.3939425493621653</v>
      </c>
      <c r="T16" s="86">
        <v>1.5368186590728437</v>
      </c>
      <c r="U16" s="179">
        <v>6.24</v>
      </c>
      <c r="V16" s="215">
        <v>72837.799263968118</v>
      </c>
      <c r="W16" s="215">
        <v>75657.39571396813</v>
      </c>
      <c r="X16" s="215">
        <v>83367.279763968123</v>
      </c>
      <c r="Y16" s="215">
        <v>78425.784963968123</v>
      </c>
      <c r="Z16" s="215">
        <v>89740.975938968128</v>
      </c>
      <c r="AB16" s="400">
        <f t="shared" si="1"/>
        <v>76479.689227166527</v>
      </c>
      <c r="AC16" s="400">
        <f t="shared" si="0"/>
        <v>79440.265499666537</v>
      </c>
      <c r="AD16" s="400">
        <f t="shared" si="0"/>
        <v>87535.643752166536</v>
      </c>
      <c r="AE16" s="400">
        <f t="shared" si="0"/>
        <v>82347.074212166524</v>
      </c>
      <c r="AF16" s="400">
        <f t="shared" si="0"/>
        <v>94228.024735916537</v>
      </c>
    </row>
    <row r="17" spans="1:32" s="22" customFormat="1" ht="13" x14ac:dyDescent="0.3">
      <c r="A17" s="165" t="s">
        <v>487</v>
      </c>
      <c r="B17" s="166">
        <v>1200</v>
      </c>
      <c r="C17" s="101">
        <v>0.31010791460185111</v>
      </c>
      <c r="D17" s="85">
        <v>0.68365581428571431</v>
      </c>
      <c r="E17" s="85">
        <v>1.1394263571428573</v>
      </c>
      <c r="F17" s="85">
        <v>1.5710272500000002</v>
      </c>
      <c r="G17" s="85">
        <v>2.0043545464285719</v>
      </c>
      <c r="H17" s="86">
        <v>2.2097965714285719</v>
      </c>
      <c r="I17" s="101">
        <v>0.25379439348428268</v>
      </c>
      <c r="J17" s="85">
        <v>0.58328702843116509</v>
      </c>
      <c r="K17" s="85">
        <v>0.9721450473852753</v>
      </c>
      <c r="L17" s="85">
        <v>1.3403818077584855</v>
      </c>
      <c r="M17" s="85">
        <v>1.7100915151731888</v>
      </c>
      <c r="N17" s="86">
        <v>1.885372213110837</v>
      </c>
      <c r="O17" s="101">
        <v>0.20023795631897462</v>
      </c>
      <c r="P17" s="85">
        <v>0.48342113640161766</v>
      </c>
      <c r="Q17" s="85">
        <v>0.80570189400269621</v>
      </c>
      <c r="R17" s="85">
        <v>1.1108920053673539</v>
      </c>
      <c r="S17" s="85">
        <v>1.4173028771774703</v>
      </c>
      <c r="T17" s="86">
        <v>1.5625733701870472</v>
      </c>
      <c r="U17" s="179">
        <v>6.24</v>
      </c>
      <c r="V17" s="215">
        <v>75559.071085739241</v>
      </c>
      <c r="W17" s="215">
        <v>78634.994485739255</v>
      </c>
      <c r="X17" s="215">
        <v>87045.777085739261</v>
      </c>
      <c r="Y17" s="215">
        <v>81655.055485739256</v>
      </c>
      <c r="Z17" s="215">
        <v>93998.900185739243</v>
      </c>
      <c r="AB17" s="400">
        <f t="shared" si="1"/>
        <v>79337.024640026197</v>
      </c>
      <c r="AC17" s="400">
        <f t="shared" si="0"/>
        <v>82566.744210026212</v>
      </c>
      <c r="AD17" s="400">
        <f t="shared" si="0"/>
        <v>91398.065940026223</v>
      </c>
      <c r="AE17" s="400">
        <f t="shared" si="0"/>
        <v>85737.808260026213</v>
      </c>
      <c r="AF17" s="400">
        <f t="shared" si="0"/>
        <v>98698.84519502621</v>
      </c>
    </row>
    <row r="18" spans="1:32" s="22" customFormat="1" ht="13" x14ac:dyDescent="0.3">
      <c r="A18" s="92" t="s">
        <v>488</v>
      </c>
      <c r="B18" s="82">
        <v>1300</v>
      </c>
      <c r="C18" s="101">
        <v>0.34784525322748738</v>
      </c>
      <c r="D18" s="85">
        <v>0.83236744799999995</v>
      </c>
      <c r="E18" s="85">
        <v>1.3872790800000001</v>
      </c>
      <c r="F18" s="85">
        <v>1.91276358</v>
      </c>
      <c r="G18" s="85">
        <v>2.4403500180000002</v>
      </c>
      <c r="H18" s="86">
        <v>2.6904806400000001</v>
      </c>
      <c r="I18" s="101">
        <v>0.28467888406718506</v>
      </c>
      <c r="J18" s="85">
        <v>0.71016602969143727</v>
      </c>
      <c r="K18" s="85">
        <v>1.1836100494857289</v>
      </c>
      <c r="L18" s="85">
        <v>1.6319471894424442</v>
      </c>
      <c r="M18" s="85">
        <v>2.0820776779589867</v>
      </c>
      <c r="N18" s="86">
        <v>2.2954861565783831</v>
      </c>
      <c r="O18" s="101">
        <v>0.22460511113028045</v>
      </c>
      <c r="P18" s="85">
        <v>0.58857689674779767</v>
      </c>
      <c r="Q18" s="85">
        <v>0.98096149457966286</v>
      </c>
      <c r="R18" s="85">
        <v>1.3525378182840806</v>
      </c>
      <c r="S18" s="85">
        <v>1.725600447283316</v>
      </c>
      <c r="T18" s="86">
        <v>1.9024707773666187</v>
      </c>
      <c r="U18" s="179">
        <v>9.6000000000000014</v>
      </c>
      <c r="V18" s="215">
        <v>91484.837447301397</v>
      </c>
      <c r="W18" s="215">
        <v>94817.087797301385</v>
      </c>
      <c r="X18" s="215">
        <v>103928.76894730137</v>
      </c>
      <c r="Y18" s="215">
        <v>98088.820547301395</v>
      </c>
      <c r="Z18" s="215">
        <v>111461.31897230141</v>
      </c>
      <c r="AB18" s="400">
        <f t="shared" si="1"/>
        <v>96059.07931966646</v>
      </c>
      <c r="AC18" s="400">
        <f t="shared" si="0"/>
        <v>99557.942187166453</v>
      </c>
      <c r="AD18" s="400">
        <f t="shared" si="0"/>
        <v>109125.20739466645</v>
      </c>
      <c r="AE18" s="400">
        <f t="shared" si="0"/>
        <v>102993.26157466647</v>
      </c>
      <c r="AF18" s="400">
        <f t="shared" si="0"/>
        <v>117034.38492091648</v>
      </c>
    </row>
    <row r="19" spans="1:32" s="22" customFormat="1" ht="13" x14ac:dyDescent="0.3">
      <c r="A19" s="165" t="s">
        <v>489</v>
      </c>
      <c r="B19" s="166">
        <v>1400</v>
      </c>
      <c r="C19" s="101">
        <v>0.38520521846686601</v>
      </c>
      <c r="D19" s="85">
        <v>0.92240613771428559</v>
      </c>
      <c r="E19" s="85">
        <v>1.5373435628571428</v>
      </c>
      <c r="F19" s="85">
        <v>2.1196706699999996</v>
      </c>
      <c r="G19" s="85">
        <v>2.7043270855714283</v>
      </c>
      <c r="H19" s="86">
        <v>2.9815147885714284</v>
      </c>
      <c r="I19" s="101">
        <v>0.31525452974425727</v>
      </c>
      <c r="J19" s="85">
        <v>0.78698597134899884</v>
      </c>
      <c r="K19" s="85">
        <v>1.3116432855816649</v>
      </c>
      <c r="L19" s="85">
        <v>1.8084778634535075</v>
      </c>
      <c r="M19" s="85">
        <v>2.3072997796368377</v>
      </c>
      <c r="N19" s="86">
        <v>2.5437930387038348</v>
      </c>
      <c r="O19" s="101">
        <v>0.24872859439347236</v>
      </c>
      <c r="P19" s="85">
        <v>0.65224432236205843</v>
      </c>
      <c r="Q19" s="85">
        <v>1.0870738706034309</v>
      </c>
      <c r="R19" s="85">
        <v>1.4988442761350331</v>
      </c>
      <c r="S19" s="85">
        <v>1.9122617632887622</v>
      </c>
      <c r="T19" s="86">
        <v>2.1082644763218052</v>
      </c>
      <c r="U19" s="179">
        <v>9.48</v>
      </c>
      <c r="V19" s="215">
        <v>97405.372395876722</v>
      </c>
      <c r="W19" s="215">
        <v>100993.9496958767</v>
      </c>
      <c r="X19" s="215">
        <v>110806.5293958767</v>
      </c>
      <c r="Y19" s="215">
        <v>104517.3541958767</v>
      </c>
      <c r="Z19" s="215">
        <v>118918.50634587671</v>
      </c>
      <c r="AB19" s="400">
        <f t="shared" si="1"/>
        <v>102275.64101567055</v>
      </c>
      <c r="AC19" s="400">
        <f t="shared" si="0"/>
        <v>106043.64718067054</v>
      </c>
      <c r="AD19" s="400">
        <f t="shared" si="0"/>
        <v>116346.85586567054</v>
      </c>
      <c r="AE19" s="400">
        <f t="shared" si="0"/>
        <v>109743.22190567054</v>
      </c>
      <c r="AF19" s="400">
        <f t="shared" si="0"/>
        <v>124864.43166317054</v>
      </c>
    </row>
    <row r="20" spans="1:32" s="22" customFormat="1" ht="13" x14ac:dyDescent="0.3">
      <c r="A20" s="92" t="s">
        <v>490</v>
      </c>
      <c r="B20" s="82">
        <v>1500</v>
      </c>
      <c r="C20" s="101">
        <v>0.42256518370624596</v>
      </c>
      <c r="D20" s="85">
        <v>1.0134106714285716</v>
      </c>
      <c r="E20" s="85">
        <v>1.6890177857142858</v>
      </c>
      <c r="F20" s="85">
        <v>2.32879725</v>
      </c>
      <c r="G20" s="85">
        <v>2.9711358321428571</v>
      </c>
      <c r="H20" s="86">
        <v>3.2756708571428574</v>
      </c>
      <c r="I20" s="101">
        <v>0.34583017542133065</v>
      </c>
      <c r="J20" s="85">
        <v>0.86462995964657463</v>
      </c>
      <c r="K20" s="85">
        <v>1.4410499327442909</v>
      </c>
      <c r="L20" s="85">
        <v>1.9869021799959163</v>
      </c>
      <c r="M20" s="85">
        <v>2.5349378362365482</v>
      </c>
      <c r="N20" s="86">
        <v>2.794763505928322</v>
      </c>
      <c r="O20" s="101">
        <v>0.27285207765666514</v>
      </c>
      <c r="P20" s="85">
        <v>0.71659470772640144</v>
      </c>
      <c r="Q20" s="85">
        <v>1.1943245128773357</v>
      </c>
      <c r="R20" s="85">
        <v>1.6467201616945082</v>
      </c>
      <c r="S20" s="85">
        <v>2.1009253931069494</v>
      </c>
      <c r="T20" s="86">
        <v>2.3162657219439238</v>
      </c>
      <c r="U20" s="179">
        <v>9.36</v>
      </c>
      <c r="V20" s="215">
        <v>103349.73372766528</v>
      </c>
      <c r="W20" s="215">
        <v>107194.63797766528</v>
      </c>
      <c r="X20" s="215">
        <v>117708.11622766529</v>
      </c>
      <c r="Y20" s="215">
        <v>110969.71422766529</v>
      </c>
      <c r="Z20" s="215">
        <v>126399.52010266529</v>
      </c>
      <c r="AB20" s="400">
        <f t="shared" si="1"/>
        <v>108517.22041404856</v>
      </c>
      <c r="AC20" s="400">
        <f t="shared" si="0"/>
        <v>112554.36987654855</v>
      </c>
      <c r="AD20" s="400">
        <f t="shared" si="0"/>
        <v>123593.52203904855</v>
      </c>
      <c r="AE20" s="400">
        <f t="shared" si="0"/>
        <v>116518.19993904856</v>
      </c>
      <c r="AF20" s="400">
        <f t="shared" si="0"/>
        <v>132719.49610779856</v>
      </c>
    </row>
    <row r="21" spans="1:32" s="22" customFormat="1" ht="13" x14ac:dyDescent="0.3">
      <c r="A21" s="165" t="s">
        <v>491</v>
      </c>
      <c r="B21" s="166">
        <v>1600</v>
      </c>
      <c r="C21" s="101">
        <v>0.45992514894562597</v>
      </c>
      <c r="D21" s="85">
        <v>1.1621223051428573</v>
      </c>
      <c r="E21" s="85">
        <v>1.9368705085714288</v>
      </c>
      <c r="F21" s="85">
        <v>2.6705335800000003</v>
      </c>
      <c r="G21" s="85">
        <v>3.4071313037142863</v>
      </c>
      <c r="H21" s="86">
        <v>3.7563549257142861</v>
      </c>
      <c r="I21" s="101">
        <v>0.37640582109840404</v>
      </c>
      <c r="J21" s="85">
        <v>0.99150896090684693</v>
      </c>
      <c r="K21" s="85">
        <v>1.6525149348447448</v>
      </c>
      <c r="L21" s="85">
        <v>2.2784675616798755</v>
      </c>
      <c r="M21" s="85">
        <v>2.9069239990223465</v>
      </c>
      <c r="N21" s="86">
        <v>3.2048774493958687</v>
      </c>
      <c r="O21" s="101">
        <v>0.29697556091985799</v>
      </c>
      <c r="P21" s="85">
        <v>0.82175046807258145</v>
      </c>
      <c r="Q21" s="85">
        <v>1.3695841134543025</v>
      </c>
      <c r="R21" s="85">
        <v>1.8883659746112351</v>
      </c>
      <c r="S21" s="85">
        <v>2.4092229632127959</v>
      </c>
      <c r="T21" s="86">
        <v>2.6561631291234957</v>
      </c>
      <c r="U21" s="179">
        <v>12.72</v>
      </c>
      <c r="V21" s="215">
        <v>106000.28797368922</v>
      </c>
      <c r="W21" s="215">
        <v>110101.51917368922</v>
      </c>
      <c r="X21" s="215">
        <v>121315.89597368921</v>
      </c>
      <c r="Y21" s="215">
        <v>114128.26717368922</v>
      </c>
      <c r="Z21" s="215">
        <v>130586.72677368922</v>
      </c>
      <c r="AB21" s="400">
        <f t="shared" si="1"/>
        <v>111300.30237237368</v>
      </c>
      <c r="AC21" s="400">
        <f t="shared" si="0"/>
        <v>115606.59513237368</v>
      </c>
      <c r="AD21" s="400">
        <f t="shared" si="0"/>
        <v>127381.69077237368</v>
      </c>
      <c r="AE21" s="400">
        <f t="shared" si="0"/>
        <v>119834.68053237369</v>
      </c>
      <c r="AF21" s="400">
        <f t="shared" si="0"/>
        <v>137116.0631123737</v>
      </c>
    </row>
    <row r="22" spans="1:32" s="22" customFormat="1" ht="13" x14ac:dyDescent="0.3">
      <c r="A22" s="92" t="s">
        <v>492</v>
      </c>
      <c r="B22" s="82">
        <v>1700</v>
      </c>
      <c r="C22" s="101">
        <v>0.49728511418500598</v>
      </c>
      <c r="D22" s="85">
        <v>1.2521609948571428</v>
      </c>
      <c r="E22" s="85">
        <v>2.0869349914285715</v>
      </c>
      <c r="F22" s="85">
        <v>2.8774406699999999</v>
      </c>
      <c r="G22" s="85">
        <v>3.6711083712857149</v>
      </c>
      <c r="H22" s="86">
        <v>4.0473890742857144</v>
      </c>
      <c r="I22" s="101">
        <v>0.40698146677547742</v>
      </c>
      <c r="J22" s="85">
        <v>1.0683289025644085</v>
      </c>
      <c r="K22" s="85">
        <v>1.780548170940681</v>
      </c>
      <c r="L22" s="85">
        <v>2.4549982356909386</v>
      </c>
      <c r="M22" s="85">
        <v>3.1321461007001981</v>
      </c>
      <c r="N22" s="86">
        <v>3.4531843315213204</v>
      </c>
      <c r="O22" s="101">
        <v>0.3210990441830508</v>
      </c>
      <c r="P22" s="85">
        <v>0.88541789368684221</v>
      </c>
      <c r="Q22" s="85">
        <v>1.4756964894780704</v>
      </c>
      <c r="R22" s="85">
        <v>2.0346724324621879</v>
      </c>
      <c r="S22" s="85">
        <v>2.5958842792182422</v>
      </c>
      <c r="T22" s="86">
        <v>2.8619568280786818</v>
      </c>
      <c r="U22" s="179">
        <v>12.6</v>
      </c>
      <c r="V22" s="215">
        <v>110834.92734759839</v>
      </c>
      <c r="W22" s="215">
        <v>115192.48549759836</v>
      </c>
      <c r="X22" s="215">
        <v>127107.76084759837</v>
      </c>
      <c r="Y22" s="215">
        <v>119470.90524759838</v>
      </c>
      <c r="Z22" s="215">
        <v>136958.01857259838</v>
      </c>
      <c r="AB22" s="400">
        <f t="shared" si="1"/>
        <v>116376.67371497831</v>
      </c>
      <c r="AC22" s="400">
        <f t="shared" si="0"/>
        <v>120952.10977247827</v>
      </c>
      <c r="AD22" s="400">
        <f t="shared" si="0"/>
        <v>133463.1488899783</v>
      </c>
      <c r="AE22" s="400">
        <f t="shared" si="0"/>
        <v>125444.4505099783</v>
      </c>
      <c r="AF22" s="400">
        <f t="shared" si="0"/>
        <v>143805.91950122829</v>
      </c>
    </row>
    <row r="23" spans="1:32" s="22" customFormat="1" ht="13" x14ac:dyDescent="0.3">
      <c r="A23" s="165" t="s">
        <v>493</v>
      </c>
      <c r="B23" s="166">
        <v>1800</v>
      </c>
      <c r="C23" s="101">
        <v>0.53464507942438599</v>
      </c>
      <c r="D23" s="85">
        <v>1.3431655285714286</v>
      </c>
      <c r="E23" s="85">
        <v>2.2386092142857148</v>
      </c>
      <c r="F23" s="85">
        <v>3.0865672500000003</v>
      </c>
      <c r="G23" s="85">
        <v>3.9379171178571437</v>
      </c>
      <c r="H23" s="86">
        <v>4.3415451428571439</v>
      </c>
      <c r="I23" s="101">
        <v>0.43755711245255086</v>
      </c>
      <c r="J23" s="85">
        <v>1.145972890861984</v>
      </c>
      <c r="K23" s="85">
        <v>1.9099548181033073</v>
      </c>
      <c r="L23" s="85">
        <v>2.6334225522333474</v>
      </c>
      <c r="M23" s="85">
        <v>3.3597841572999085</v>
      </c>
      <c r="N23" s="86">
        <v>3.7041547987458081</v>
      </c>
      <c r="O23" s="101">
        <v>0.34522252744624365</v>
      </c>
      <c r="P23" s="85">
        <v>0.9497682790511851</v>
      </c>
      <c r="Q23" s="85">
        <v>1.5829471317519754</v>
      </c>
      <c r="R23" s="85">
        <v>2.1825483180216629</v>
      </c>
      <c r="S23" s="85">
        <v>2.7845479090364296</v>
      </c>
      <c r="T23" s="86">
        <v>3.0699580737008008</v>
      </c>
      <c r="U23" s="179">
        <v>12.48</v>
      </c>
      <c r="V23" s="215">
        <v>117268.87189609853</v>
      </c>
      <c r="W23" s="215">
        <v>121882.75699609851</v>
      </c>
      <c r="X23" s="215">
        <v>134498.93089609852</v>
      </c>
      <c r="Y23" s="215">
        <v>126412.84849609852</v>
      </c>
      <c r="Z23" s="215">
        <v>144928.6155460985</v>
      </c>
      <c r="AB23" s="400">
        <f t="shared" si="1"/>
        <v>123132.31549090345</v>
      </c>
      <c r="AC23" s="400">
        <f t="shared" si="0"/>
        <v>127976.89484590344</v>
      </c>
      <c r="AD23" s="400">
        <f t="shared" si="0"/>
        <v>141223.87744090345</v>
      </c>
      <c r="AE23" s="400">
        <f t="shared" si="0"/>
        <v>132733.49092090345</v>
      </c>
      <c r="AF23" s="400">
        <f t="shared" si="0"/>
        <v>152175.04632340343</v>
      </c>
    </row>
    <row r="24" spans="1:32" s="22" customFormat="1" ht="13" x14ac:dyDescent="0.3">
      <c r="A24" s="92" t="s">
        <v>494</v>
      </c>
      <c r="B24" s="82">
        <v>1900</v>
      </c>
      <c r="C24" s="101">
        <v>0.572005044663766</v>
      </c>
      <c r="D24" s="85">
        <v>1.3537898125714287</v>
      </c>
      <c r="E24" s="85">
        <v>2.2563163542857145</v>
      </c>
      <c r="F24" s="85">
        <v>3.1109816400000003</v>
      </c>
      <c r="G24" s="85">
        <v>3.9690655868571434</v>
      </c>
      <c r="H24" s="86">
        <v>4.3758862628571435</v>
      </c>
      <c r="I24" s="101">
        <v>0.46813275812962424</v>
      </c>
      <c r="J24" s="85">
        <v>1.1550374039021365</v>
      </c>
      <c r="K24" s="85">
        <v>1.925062339836894</v>
      </c>
      <c r="L24" s="85">
        <v>2.6542526200781418</v>
      </c>
      <c r="M24" s="85">
        <v>3.3863596614403546</v>
      </c>
      <c r="N24" s="86">
        <v>3.7334542348351887</v>
      </c>
      <c r="O24" s="101">
        <v>0.36934601070943646</v>
      </c>
      <c r="P24" s="85">
        <v>0.95728083630208727</v>
      </c>
      <c r="Q24" s="85">
        <v>1.5954680605034788</v>
      </c>
      <c r="R24" s="85">
        <v>2.1998120228154026</v>
      </c>
      <c r="S24" s="85">
        <v>2.8065733609765742</v>
      </c>
      <c r="T24" s="86">
        <v>3.0942410870370498</v>
      </c>
      <c r="U24" s="179">
        <v>12.48</v>
      </c>
      <c r="V24" s="215">
        <v>119682.79425404522</v>
      </c>
      <c r="W24" s="215">
        <v>124553.00630404524</v>
      </c>
      <c r="X24" s="215">
        <v>137870.07875404524</v>
      </c>
      <c r="Y24" s="215">
        <v>129334.76955404523</v>
      </c>
      <c r="Z24" s="215">
        <v>148879.19032904523</v>
      </c>
      <c r="AB24" s="400">
        <f t="shared" si="1"/>
        <v>125666.93396674749</v>
      </c>
      <c r="AC24" s="400">
        <f t="shared" si="0"/>
        <v>130780.6566192475</v>
      </c>
      <c r="AD24" s="400">
        <f t="shared" si="0"/>
        <v>144763.58269174752</v>
      </c>
      <c r="AE24" s="400">
        <f t="shared" si="0"/>
        <v>135801.50803174748</v>
      </c>
      <c r="AF24" s="400">
        <f t="shared" si="0"/>
        <v>156323.14984549751</v>
      </c>
    </row>
    <row r="25" spans="1:32" s="22" customFormat="1" ht="13" x14ac:dyDescent="0.3">
      <c r="A25" s="165" t="s">
        <v>495</v>
      </c>
      <c r="B25" s="166">
        <v>2000</v>
      </c>
      <c r="C25" s="101">
        <v>0.6093650099031459</v>
      </c>
      <c r="D25" s="85">
        <v>1.5021794982857142</v>
      </c>
      <c r="E25" s="85">
        <v>2.5036324971428572</v>
      </c>
      <c r="F25" s="85">
        <v>3.4519781399999996</v>
      </c>
      <c r="G25" s="85">
        <v>4.4041171654285716</v>
      </c>
      <c r="H25" s="86">
        <v>4.855529691428571</v>
      </c>
      <c r="I25" s="101">
        <v>0.49870840380669751</v>
      </c>
      <c r="J25" s="85">
        <v>1.2816417229490704</v>
      </c>
      <c r="K25" s="85">
        <v>2.1360695382484511</v>
      </c>
      <c r="L25" s="85">
        <v>2.9451867875849849</v>
      </c>
      <c r="M25" s="85">
        <v>3.757540505918866</v>
      </c>
      <c r="N25" s="86">
        <v>4.1426803166030561</v>
      </c>
      <c r="O25" s="101">
        <v>0.3934694939726292</v>
      </c>
      <c r="P25" s="85">
        <v>1.0622089433982398</v>
      </c>
      <c r="Q25" s="85">
        <v>1.7703482389970664</v>
      </c>
      <c r="R25" s="85">
        <v>2.4409346931626215</v>
      </c>
      <c r="S25" s="85">
        <v>3.1142034931448395</v>
      </c>
      <c r="T25" s="86">
        <v>3.4334026453276438</v>
      </c>
      <c r="U25" s="179">
        <v>15.84</v>
      </c>
      <c r="V25" s="215">
        <v>135492.2574025708</v>
      </c>
      <c r="W25" s="215">
        <v>140618.79640257079</v>
      </c>
      <c r="X25" s="215">
        <v>154636.76740257081</v>
      </c>
      <c r="Y25" s="215">
        <v>145652.23140257079</v>
      </c>
      <c r="Z25" s="215">
        <v>166225.30590257081</v>
      </c>
      <c r="AB25" s="400">
        <f t="shared" si="1"/>
        <v>142266.87027269934</v>
      </c>
      <c r="AC25" s="400">
        <f t="shared" si="0"/>
        <v>147649.73622269934</v>
      </c>
      <c r="AD25" s="400">
        <f t="shared" si="0"/>
        <v>162368.60577269935</v>
      </c>
      <c r="AE25" s="400">
        <f t="shared" si="0"/>
        <v>152934.84297269932</v>
      </c>
      <c r="AF25" s="400">
        <f t="shared" si="0"/>
        <v>174536.57119769935</v>
      </c>
    </row>
    <row r="26" spans="1:32" s="22" customFormat="1" ht="13" x14ac:dyDescent="0.3">
      <c r="A26" s="92" t="s">
        <v>496</v>
      </c>
      <c r="B26" s="82">
        <v>2100</v>
      </c>
      <c r="C26" s="101">
        <v>0.64672497514252592</v>
      </c>
      <c r="D26" s="85">
        <v>1.5931840319999999</v>
      </c>
      <c r="E26" s="85">
        <v>2.65530672</v>
      </c>
      <c r="F26" s="85">
        <v>3.66110472</v>
      </c>
      <c r="G26" s="85">
        <v>4.6709259120000004</v>
      </c>
      <c r="H26" s="86">
        <v>5.1496857599999997</v>
      </c>
      <c r="I26" s="101">
        <v>0.52928404948377095</v>
      </c>
      <c r="J26" s="85">
        <v>1.3592857112466461</v>
      </c>
      <c r="K26" s="85">
        <v>2.2654761854110768</v>
      </c>
      <c r="L26" s="85">
        <v>3.1236111041273937</v>
      </c>
      <c r="M26" s="85">
        <v>3.9851785625185765</v>
      </c>
      <c r="N26" s="86">
        <v>4.3936507838275425</v>
      </c>
      <c r="O26" s="101">
        <v>0.41759297723582206</v>
      </c>
      <c r="P26" s="85">
        <v>1.1265593287625826</v>
      </c>
      <c r="Q26" s="85">
        <v>1.8775988812709712</v>
      </c>
      <c r="R26" s="85">
        <v>2.5888105787220965</v>
      </c>
      <c r="S26" s="85">
        <v>3.3028671229630269</v>
      </c>
      <c r="T26" s="86">
        <v>3.6414038909497619</v>
      </c>
      <c r="U26" s="179">
        <v>15.72</v>
      </c>
      <c r="V26" s="215">
        <v>140413.9337927842</v>
      </c>
      <c r="W26" s="215">
        <v>145796.79974278421</v>
      </c>
      <c r="X26" s="215">
        <v>160515.66929278418</v>
      </c>
      <c r="Y26" s="215">
        <v>151081.90649278418</v>
      </c>
      <c r="Z26" s="215">
        <v>172683.63471778421</v>
      </c>
      <c r="AB26" s="400">
        <f t="shared" si="1"/>
        <v>147434.63048242341</v>
      </c>
      <c r="AC26" s="400">
        <f t="shared" si="0"/>
        <v>153086.63972992342</v>
      </c>
      <c r="AD26" s="400">
        <f t="shared" si="0"/>
        <v>168541.45275742339</v>
      </c>
      <c r="AE26" s="400">
        <f t="shared" si="0"/>
        <v>158636.00181742338</v>
      </c>
      <c r="AF26" s="400">
        <f t="shared" si="0"/>
        <v>181317.81645367341</v>
      </c>
    </row>
    <row r="27" spans="1:32" s="22" customFormat="1" ht="13" x14ac:dyDescent="0.3">
      <c r="A27" s="165" t="s">
        <v>497</v>
      </c>
      <c r="B27" s="166">
        <v>2200</v>
      </c>
      <c r="C27" s="101">
        <v>0.68408494038190459</v>
      </c>
      <c r="D27" s="85">
        <v>1.6835446697142857</v>
      </c>
      <c r="E27" s="85">
        <v>2.805907782857143</v>
      </c>
      <c r="F27" s="85">
        <v>3.8687516399999997</v>
      </c>
      <c r="G27" s="85">
        <v>4.9358468725714291</v>
      </c>
      <c r="H27" s="86">
        <v>5.4417605485714287</v>
      </c>
      <c r="I27" s="101">
        <v>0.55985969516084322</v>
      </c>
      <c r="J27" s="85">
        <v>1.4363803351175459</v>
      </c>
      <c r="K27" s="85">
        <v>2.3939672251959099</v>
      </c>
      <c r="L27" s="85">
        <v>3.3007729923155722</v>
      </c>
      <c r="M27" s="85">
        <v>4.2112059825037145</v>
      </c>
      <c r="N27" s="86">
        <v>4.642845527652673</v>
      </c>
      <c r="O27" s="101">
        <v>0.44171646049901403</v>
      </c>
      <c r="P27" s="85">
        <v>1.1904544076268708</v>
      </c>
      <c r="Q27" s="85">
        <v>1.9840906793781183</v>
      </c>
      <c r="R27" s="85">
        <v>2.7356401791425564</v>
      </c>
      <c r="S27" s="85">
        <v>3.4901958769060535</v>
      </c>
      <c r="T27" s="86">
        <v>3.8479334387939264</v>
      </c>
      <c r="U27" s="179">
        <v>15.600000000000001</v>
      </c>
      <c r="V27" s="215">
        <v>147413.61894726206</v>
      </c>
      <c r="W27" s="215">
        <v>153052.81184726203</v>
      </c>
      <c r="X27" s="215">
        <v>168472.57994726207</v>
      </c>
      <c r="Y27" s="215">
        <v>158589.59034726207</v>
      </c>
      <c r="Z27" s="215">
        <v>181219.97229726205</v>
      </c>
      <c r="AB27" s="400">
        <f t="shared" si="1"/>
        <v>154784.29989462518</v>
      </c>
      <c r="AC27" s="400">
        <f t="shared" ref="AC27:AC65" si="2">W27+W27*5%</f>
        <v>160705.45243962514</v>
      </c>
      <c r="AD27" s="400">
        <f t="shared" ref="AD27:AD65" si="3">X27+X27*5%</f>
        <v>176896.20894462516</v>
      </c>
      <c r="AE27" s="400">
        <f t="shared" ref="AE27:AE65" si="4">Y27+Y27*5%</f>
        <v>166519.06986462517</v>
      </c>
      <c r="AF27" s="400">
        <f t="shared" ref="AF27:AF65" si="5">Z27+Z27*5%</f>
        <v>190280.97091212517</v>
      </c>
    </row>
    <row r="28" spans="1:32" s="22" customFormat="1" ht="13" x14ac:dyDescent="0.3">
      <c r="A28" s="92" t="s">
        <v>498</v>
      </c>
      <c r="B28" s="82">
        <v>2300</v>
      </c>
      <c r="C28" s="101">
        <v>0.7214449056212846</v>
      </c>
      <c r="D28" s="85">
        <v>1.6938470057142856</v>
      </c>
      <c r="E28" s="85">
        <v>2.8230783428571424</v>
      </c>
      <c r="F28" s="85">
        <v>3.8924261999999992</v>
      </c>
      <c r="G28" s="85">
        <v>4.9660514485714273</v>
      </c>
      <c r="H28" s="86">
        <v>5.4750610285714281</v>
      </c>
      <c r="I28" s="101">
        <v>0.5904353408379166</v>
      </c>
      <c r="J28" s="85">
        <v>1.4451701659443601</v>
      </c>
      <c r="K28" s="85">
        <v>2.4086169432405997</v>
      </c>
      <c r="L28" s="85">
        <v>3.3209718459832511</v>
      </c>
      <c r="M28" s="85">
        <v>4.2369761683368727</v>
      </c>
      <c r="N28" s="86">
        <v>4.6712571020423761</v>
      </c>
      <c r="O28" s="101">
        <v>0.46583994376220683</v>
      </c>
      <c r="P28" s="85">
        <v>1.1977393116277455</v>
      </c>
      <c r="Q28" s="85">
        <v>1.9962321860462424</v>
      </c>
      <c r="R28" s="85">
        <v>2.7523807413667885</v>
      </c>
      <c r="S28" s="85">
        <v>3.5115538909086172</v>
      </c>
      <c r="T28" s="86">
        <v>3.8714806032411979</v>
      </c>
      <c r="U28" s="179">
        <v>15.600000000000001</v>
      </c>
      <c r="V28" s="215">
        <v>151837.5524004855</v>
      </c>
      <c r="W28" s="215">
        <v>157733.07225048548</v>
      </c>
      <c r="X28" s="215">
        <v>173853.73890048554</v>
      </c>
      <c r="Y28" s="215">
        <v>163521.5225004855</v>
      </c>
      <c r="Z28" s="215">
        <v>187180.55817548549</v>
      </c>
      <c r="AB28" s="400">
        <f t="shared" si="1"/>
        <v>159429.43002050978</v>
      </c>
      <c r="AC28" s="400">
        <f t="shared" si="2"/>
        <v>165619.72586300975</v>
      </c>
      <c r="AD28" s="400">
        <f t="shared" si="3"/>
        <v>182546.4258455098</v>
      </c>
      <c r="AE28" s="400">
        <f t="shared" si="4"/>
        <v>171697.59862550977</v>
      </c>
      <c r="AF28" s="400">
        <f t="shared" si="5"/>
        <v>196539.58608425976</v>
      </c>
    </row>
    <row r="29" spans="1:32" s="22" customFormat="1" ht="13" x14ac:dyDescent="0.3">
      <c r="A29" s="165" t="s">
        <v>499</v>
      </c>
      <c r="B29" s="166">
        <v>2400</v>
      </c>
      <c r="C29" s="101">
        <v>0.7588048708606645</v>
      </c>
      <c r="D29" s="85">
        <v>1.8432025354285715</v>
      </c>
      <c r="E29" s="85">
        <v>3.0720042257142857</v>
      </c>
      <c r="F29" s="85">
        <v>4.2356421900000001</v>
      </c>
      <c r="G29" s="85">
        <v>5.4039347061428575</v>
      </c>
      <c r="H29" s="86">
        <v>5.9578263771428572</v>
      </c>
      <c r="I29" s="101">
        <v>0.62101098651498987</v>
      </c>
      <c r="J29" s="85">
        <v>1.5725985316313082</v>
      </c>
      <c r="K29" s="85">
        <v>2.6209975527188472</v>
      </c>
      <c r="L29" s="85">
        <v>3.6137996560214409</v>
      </c>
      <c r="M29" s="85">
        <v>4.6105729677372453</v>
      </c>
      <c r="N29" s="86">
        <v>5.0831467689092795</v>
      </c>
      <c r="O29" s="101">
        <v>0.48996342702539958</v>
      </c>
      <c r="P29" s="85">
        <v>1.3033503784739804</v>
      </c>
      <c r="Q29" s="85">
        <v>2.1722506307899674</v>
      </c>
      <c r="R29" s="85">
        <v>2.9950728394225306</v>
      </c>
      <c r="S29" s="85">
        <v>3.8211863368896246</v>
      </c>
      <c r="T29" s="86">
        <v>4.212849708198724</v>
      </c>
      <c r="U29" s="179">
        <v>18.96</v>
      </c>
      <c r="V29" s="215">
        <v>154137.23867453283</v>
      </c>
      <c r="W29" s="215">
        <v>160289.08547453285</v>
      </c>
      <c r="X29" s="215">
        <v>177110.65067453284</v>
      </c>
      <c r="Y29" s="215">
        <v>166329.20747453283</v>
      </c>
      <c r="Z29" s="215">
        <v>191016.89687453283</v>
      </c>
      <c r="AB29" s="400">
        <f t="shared" si="1"/>
        <v>161844.10060825947</v>
      </c>
      <c r="AC29" s="400">
        <f t="shared" si="2"/>
        <v>168303.5397482595</v>
      </c>
      <c r="AD29" s="400">
        <f t="shared" si="3"/>
        <v>185966.18320825949</v>
      </c>
      <c r="AE29" s="400">
        <f t="shared" si="4"/>
        <v>174645.66784825947</v>
      </c>
      <c r="AF29" s="400">
        <f t="shared" si="5"/>
        <v>200567.74171825947</v>
      </c>
    </row>
    <row r="30" spans="1:32" s="22" customFormat="1" ht="13" x14ac:dyDescent="0.3">
      <c r="A30" s="92" t="s">
        <v>500</v>
      </c>
      <c r="B30" s="82">
        <v>2500</v>
      </c>
      <c r="C30" s="101">
        <v>0.79616483610004452</v>
      </c>
      <c r="D30" s="85">
        <v>1.9335631731428573</v>
      </c>
      <c r="E30" s="85">
        <v>3.2226052885714291</v>
      </c>
      <c r="F30" s="85">
        <v>4.4432891100000003</v>
      </c>
      <c r="G30" s="85">
        <v>5.6688556667142862</v>
      </c>
      <c r="H30" s="86">
        <v>6.2499011657142862</v>
      </c>
      <c r="I30" s="101">
        <v>0.65158663219206336</v>
      </c>
      <c r="J30" s="85">
        <v>1.6496931555022081</v>
      </c>
      <c r="K30" s="85">
        <v>2.7494885925036803</v>
      </c>
      <c r="L30" s="85">
        <v>3.7909615442096194</v>
      </c>
      <c r="M30" s="85">
        <v>4.8366003877223829</v>
      </c>
      <c r="N30" s="86">
        <v>5.33234151273441</v>
      </c>
      <c r="O30" s="101">
        <v>0.51408691028859244</v>
      </c>
      <c r="P30" s="85">
        <v>1.3672454573382686</v>
      </c>
      <c r="Q30" s="85">
        <v>2.2787424288971145</v>
      </c>
      <c r="R30" s="85">
        <v>3.1419024398429909</v>
      </c>
      <c r="S30" s="85">
        <v>4.0085150908326508</v>
      </c>
      <c r="T30" s="86">
        <v>4.4193792560428884</v>
      </c>
      <c r="U30" s="179">
        <v>18.840000000000003</v>
      </c>
      <c r="V30" s="215">
        <v>169982.06061093201</v>
      </c>
      <c r="W30" s="215">
        <v>176390.23436093202</v>
      </c>
      <c r="X30" s="215">
        <v>193912.69811093202</v>
      </c>
      <c r="Y30" s="215">
        <v>182682.02811093203</v>
      </c>
      <c r="Z30" s="215">
        <v>208398.37123593202</v>
      </c>
      <c r="AB30" s="400">
        <f t="shared" si="1"/>
        <v>178481.1636414786</v>
      </c>
      <c r="AC30" s="400">
        <f t="shared" si="2"/>
        <v>185209.74607897861</v>
      </c>
      <c r="AD30" s="400">
        <f t="shared" si="3"/>
        <v>203608.33301647863</v>
      </c>
      <c r="AE30" s="400">
        <f t="shared" si="4"/>
        <v>191816.12951647863</v>
      </c>
      <c r="AF30" s="400">
        <f t="shared" si="5"/>
        <v>218818.28979772862</v>
      </c>
    </row>
    <row r="31" spans="1:32" s="22" customFormat="1" ht="13" x14ac:dyDescent="0.3">
      <c r="A31" s="165" t="s">
        <v>501</v>
      </c>
      <c r="B31" s="166">
        <v>2600</v>
      </c>
      <c r="C31" s="101">
        <v>0.83352480133942453</v>
      </c>
      <c r="D31" s="85">
        <v>2.0236018628571428</v>
      </c>
      <c r="E31" s="85">
        <v>3.3726697714285714</v>
      </c>
      <c r="F31" s="85">
        <v>4.6501961999999999</v>
      </c>
      <c r="G31" s="85">
        <v>5.9328327342857152</v>
      </c>
      <c r="H31" s="86">
        <v>6.5409353142857141</v>
      </c>
      <c r="I31" s="101">
        <v>0.68216227786913675</v>
      </c>
      <c r="J31" s="85">
        <v>1.7265130971597695</v>
      </c>
      <c r="K31" s="85">
        <v>2.8775218285996158</v>
      </c>
      <c r="L31" s="85">
        <v>3.9674922182206824</v>
      </c>
      <c r="M31" s="85">
        <v>5.0618224894002344</v>
      </c>
      <c r="N31" s="86">
        <v>5.5806483948598613</v>
      </c>
      <c r="O31" s="101">
        <v>0.53821039355178524</v>
      </c>
      <c r="P31" s="85">
        <v>1.4309128829525293</v>
      </c>
      <c r="Q31" s="85">
        <v>2.3848548049208822</v>
      </c>
      <c r="R31" s="85">
        <v>3.2882088976939436</v>
      </c>
      <c r="S31" s="85">
        <v>4.1951764068380983</v>
      </c>
      <c r="T31" s="86">
        <v>4.6251729549980745</v>
      </c>
      <c r="U31" s="179">
        <v>18.72</v>
      </c>
      <c r="V31" s="215">
        <v>174637.18613871362</v>
      </c>
      <c r="W31" s="215">
        <v>181301.68683871359</v>
      </c>
      <c r="X31" s="215">
        <v>199525.04913871363</v>
      </c>
      <c r="Y31" s="215">
        <v>187845.15233871364</v>
      </c>
      <c r="Z31" s="215">
        <v>214590.14918871364</v>
      </c>
      <c r="AB31" s="400">
        <f t="shared" si="1"/>
        <v>183369.0454456493</v>
      </c>
      <c r="AC31" s="400">
        <f t="shared" si="2"/>
        <v>190366.77118064926</v>
      </c>
      <c r="AD31" s="400">
        <f t="shared" si="3"/>
        <v>209501.3015956493</v>
      </c>
      <c r="AE31" s="400">
        <f t="shared" si="4"/>
        <v>197237.40995564932</v>
      </c>
      <c r="AF31" s="400">
        <f t="shared" si="5"/>
        <v>225319.65664814931</v>
      </c>
    </row>
    <row r="32" spans="1:32" s="22" customFormat="1" ht="13" x14ac:dyDescent="0.3">
      <c r="A32" s="92" t="s">
        <v>502</v>
      </c>
      <c r="B32" s="82">
        <v>2700</v>
      </c>
      <c r="C32" s="101">
        <v>0.87088476657880465</v>
      </c>
      <c r="D32" s="85">
        <v>2.1729573925714285</v>
      </c>
      <c r="E32" s="85">
        <v>3.6215956542857146</v>
      </c>
      <c r="F32" s="85">
        <v>4.9934121899999999</v>
      </c>
      <c r="G32" s="85">
        <v>6.3707159918571437</v>
      </c>
      <c r="H32" s="86">
        <v>7.0237006628571432</v>
      </c>
      <c r="I32" s="101">
        <v>0.71273792354621024</v>
      </c>
      <c r="J32" s="85">
        <v>1.8539414628467177</v>
      </c>
      <c r="K32" s="85">
        <v>3.0899024380778632</v>
      </c>
      <c r="L32" s="85">
        <v>4.2603200282588718</v>
      </c>
      <c r="M32" s="85">
        <v>5.4354192888006052</v>
      </c>
      <c r="N32" s="86">
        <v>5.9925380617267647</v>
      </c>
      <c r="O32" s="101">
        <v>0.56233387681497815</v>
      </c>
      <c r="P32" s="85">
        <v>1.5365239497987639</v>
      </c>
      <c r="Q32" s="85">
        <v>2.5608732496646072</v>
      </c>
      <c r="R32" s="85">
        <v>3.5309009957496849</v>
      </c>
      <c r="S32" s="85">
        <v>4.5048088528191039</v>
      </c>
      <c r="T32" s="86">
        <v>4.9665420599556009</v>
      </c>
      <c r="U32" s="179">
        <v>22.080000000000002</v>
      </c>
      <c r="V32" s="215">
        <v>181190.80658463208</v>
      </c>
      <c r="W32" s="215">
        <v>188111.63423463207</v>
      </c>
      <c r="X32" s="215">
        <v>207035.89508463209</v>
      </c>
      <c r="Y32" s="215">
        <v>194906.77148463207</v>
      </c>
      <c r="Z32" s="215">
        <v>222680.42205963208</v>
      </c>
      <c r="AB32" s="400">
        <f t="shared" si="1"/>
        <v>190250.34691386367</v>
      </c>
      <c r="AC32" s="400">
        <f t="shared" si="2"/>
        <v>197517.21594636369</v>
      </c>
      <c r="AD32" s="400">
        <f t="shared" si="3"/>
        <v>217387.68983886371</v>
      </c>
      <c r="AE32" s="400">
        <f t="shared" si="4"/>
        <v>204652.11005886368</v>
      </c>
      <c r="AF32" s="400">
        <f t="shared" si="5"/>
        <v>233814.44316261369</v>
      </c>
    </row>
    <row r="33" spans="1:32" s="22" customFormat="1" ht="13" x14ac:dyDescent="0.3">
      <c r="A33" s="165" t="s">
        <v>503</v>
      </c>
      <c r="B33" s="166">
        <v>2800</v>
      </c>
      <c r="C33" s="101">
        <v>0.90824473181818444</v>
      </c>
      <c r="D33" s="85">
        <v>2.2633180302857143</v>
      </c>
      <c r="E33" s="85">
        <v>3.7721967171428572</v>
      </c>
      <c r="F33" s="85">
        <v>5.201059110000001</v>
      </c>
      <c r="G33" s="85">
        <v>6.6356369524285723</v>
      </c>
      <c r="H33" s="86">
        <v>7.3157754514285713</v>
      </c>
      <c r="I33" s="101">
        <v>0.7433135692232834</v>
      </c>
      <c r="J33" s="85">
        <v>1.9310360867176175</v>
      </c>
      <c r="K33" s="85">
        <v>3.2183934778626959</v>
      </c>
      <c r="L33" s="85">
        <v>4.4374819164470507</v>
      </c>
      <c r="M33" s="85">
        <v>5.6614467087857427</v>
      </c>
      <c r="N33" s="86">
        <v>6.2417328055518944</v>
      </c>
      <c r="O33" s="101">
        <v>0.58645736007817084</v>
      </c>
      <c r="P33" s="85">
        <v>1.6004190286630522</v>
      </c>
      <c r="Q33" s="85">
        <v>2.6673650477717539</v>
      </c>
      <c r="R33" s="85">
        <v>3.6777305961701461</v>
      </c>
      <c r="S33" s="85">
        <v>4.692137606762131</v>
      </c>
      <c r="T33" s="86">
        <v>5.1730716077997645</v>
      </c>
      <c r="U33" s="179">
        <v>21.96</v>
      </c>
      <c r="V33" s="215">
        <v>185465.1451660826</v>
      </c>
      <c r="W33" s="215">
        <v>192642.29976608255</v>
      </c>
      <c r="X33" s="215">
        <v>212267.45916608255</v>
      </c>
      <c r="Y33" s="215">
        <v>199689.10876608259</v>
      </c>
      <c r="Z33" s="215">
        <v>228491.41306608255</v>
      </c>
      <c r="AB33" s="400">
        <f t="shared" si="1"/>
        <v>194738.40242438673</v>
      </c>
      <c r="AC33" s="400">
        <f t="shared" si="2"/>
        <v>202274.41475438667</v>
      </c>
      <c r="AD33" s="400">
        <f t="shared" si="3"/>
        <v>222880.83212438668</v>
      </c>
      <c r="AE33" s="400">
        <f t="shared" si="4"/>
        <v>209673.56420438673</v>
      </c>
      <c r="AF33" s="400">
        <f t="shared" si="5"/>
        <v>239915.98371938668</v>
      </c>
    </row>
    <row r="34" spans="1:32" s="22" customFormat="1" ht="13" x14ac:dyDescent="0.3">
      <c r="A34" s="92" t="s">
        <v>504</v>
      </c>
      <c r="B34" s="82">
        <v>2900</v>
      </c>
      <c r="C34" s="101">
        <v>0.94560469705756311</v>
      </c>
      <c r="D34" s="85">
        <v>2.3533567199999998</v>
      </c>
      <c r="E34" s="85">
        <v>3.9222612000000003</v>
      </c>
      <c r="F34" s="85">
        <v>5.4079662000000006</v>
      </c>
      <c r="G34" s="85">
        <v>6.8996140200000005</v>
      </c>
      <c r="H34" s="86">
        <v>7.6068096000000001</v>
      </c>
      <c r="I34" s="101">
        <v>0.77388921490035567</v>
      </c>
      <c r="J34" s="85">
        <v>2.007856028375179</v>
      </c>
      <c r="K34" s="85">
        <v>3.3464267139586323</v>
      </c>
      <c r="L34" s="85">
        <v>4.6140125904581142</v>
      </c>
      <c r="M34" s="85">
        <v>5.8866688104635934</v>
      </c>
      <c r="N34" s="86">
        <v>6.4900396876773465</v>
      </c>
      <c r="O34" s="101">
        <v>0.61058084334136276</v>
      </c>
      <c r="P34" s="85">
        <v>1.6640864542773131</v>
      </c>
      <c r="Q34" s="85">
        <v>2.773477423795522</v>
      </c>
      <c r="R34" s="85">
        <v>3.8240370540210988</v>
      </c>
      <c r="S34" s="85">
        <v>4.8787989227675777</v>
      </c>
      <c r="T34" s="86">
        <v>5.3788653067549514</v>
      </c>
      <c r="U34" s="179">
        <v>21.84</v>
      </c>
      <c r="V34" s="215">
        <v>187054.93577589822</v>
      </c>
      <c r="W34" s="215">
        <v>194488.41732589822</v>
      </c>
      <c r="X34" s="215">
        <v>214814.47527589824</v>
      </c>
      <c r="Y34" s="215">
        <v>201786.89807589824</v>
      </c>
      <c r="Z34" s="215">
        <v>231617.85610089821</v>
      </c>
      <c r="AB34" s="400">
        <f t="shared" si="1"/>
        <v>196407.68256469312</v>
      </c>
      <c r="AC34" s="400">
        <f t="shared" si="2"/>
        <v>204212.83819219313</v>
      </c>
      <c r="AD34" s="400">
        <f t="shared" si="3"/>
        <v>225555.19903969314</v>
      </c>
      <c r="AE34" s="400">
        <f t="shared" si="4"/>
        <v>211876.24297969314</v>
      </c>
      <c r="AF34" s="400">
        <f t="shared" si="5"/>
        <v>243198.74890594312</v>
      </c>
    </row>
    <row r="35" spans="1:32" s="22" customFormat="1" ht="13" x14ac:dyDescent="0.3">
      <c r="A35" s="165" t="s">
        <v>505</v>
      </c>
      <c r="B35" s="166">
        <v>3000</v>
      </c>
      <c r="C35" s="101">
        <v>0.98296466229694313</v>
      </c>
      <c r="D35" s="85">
        <v>2.3646249000000004</v>
      </c>
      <c r="E35" s="85">
        <v>3.9410415000000003</v>
      </c>
      <c r="F35" s="85">
        <v>5.4338602500000004</v>
      </c>
      <c r="G35" s="85">
        <v>6.9326502750000003</v>
      </c>
      <c r="H35" s="86">
        <v>7.6432320000000002</v>
      </c>
      <c r="I35" s="101">
        <v>0.80446486057742916</v>
      </c>
      <c r="J35" s="85">
        <v>2.0174699058420078</v>
      </c>
      <c r="K35" s="85">
        <v>3.3624498430700123</v>
      </c>
      <c r="L35" s="85">
        <v>4.6361050866571381</v>
      </c>
      <c r="M35" s="85">
        <v>5.9148549512186124</v>
      </c>
      <c r="N35" s="86">
        <v>6.5211148471660847</v>
      </c>
      <c r="O35" s="101">
        <v>0.63470432660455556</v>
      </c>
      <c r="P35" s="85">
        <v>1.6720543180282701</v>
      </c>
      <c r="Q35" s="85">
        <v>2.7867571967137832</v>
      </c>
      <c r="R35" s="85">
        <v>3.8423470439538527</v>
      </c>
      <c r="S35" s="85">
        <v>4.9021592505828826</v>
      </c>
      <c r="T35" s="86">
        <v>5.4046200178691555</v>
      </c>
      <c r="U35" s="179">
        <v>21.84</v>
      </c>
      <c r="V35" s="215">
        <v>188701.84442766351</v>
      </c>
      <c r="W35" s="215">
        <v>196391.65292766353</v>
      </c>
      <c r="X35" s="215">
        <v>217418.60942766353</v>
      </c>
      <c r="Y35" s="215">
        <v>203941.80542766352</v>
      </c>
      <c r="Z35" s="215">
        <v>234801.41717766356</v>
      </c>
      <c r="AB35" s="400">
        <f t="shared" si="1"/>
        <v>198136.93664904669</v>
      </c>
      <c r="AC35" s="400">
        <f t="shared" si="2"/>
        <v>206211.2355740467</v>
      </c>
      <c r="AD35" s="400">
        <f t="shared" si="3"/>
        <v>228289.53989904671</v>
      </c>
      <c r="AE35" s="400">
        <f t="shared" si="4"/>
        <v>214138.8956990467</v>
      </c>
      <c r="AF35" s="400">
        <f t="shared" si="5"/>
        <v>246541.48803654674</v>
      </c>
    </row>
    <row r="36" spans="1:32" s="22" customFormat="1" ht="13.5" thickBot="1" x14ac:dyDescent="0.35">
      <c r="A36" s="92" t="s">
        <v>506</v>
      </c>
      <c r="B36" s="82" t="s">
        <v>30</v>
      </c>
      <c r="C36" s="107">
        <v>1.0203246275363231</v>
      </c>
      <c r="D36" s="220">
        <v>2.5133365337142854</v>
      </c>
      <c r="E36" s="220">
        <v>4.1888942228571429</v>
      </c>
      <c r="F36" s="220">
        <v>5.7755965800000002</v>
      </c>
      <c r="G36" s="220">
        <v>7.3686457465714286</v>
      </c>
      <c r="H36" s="221">
        <v>8.1239160685714289</v>
      </c>
      <c r="I36" s="107">
        <v>0.83504050625450255</v>
      </c>
      <c r="J36" s="220">
        <v>2.1443489071022794</v>
      </c>
      <c r="K36" s="220">
        <v>3.5739148451704659</v>
      </c>
      <c r="L36" s="220">
        <v>4.9276704683410975</v>
      </c>
      <c r="M36" s="220">
        <v>6.2868411140044103</v>
      </c>
      <c r="N36" s="221">
        <v>6.9312287906336314</v>
      </c>
      <c r="O36" s="107">
        <v>0.65882780986774847</v>
      </c>
      <c r="P36" s="220">
        <v>1.7772100783744496</v>
      </c>
      <c r="Q36" s="220">
        <v>2.9620167972907496</v>
      </c>
      <c r="R36" s="220">
        <v>4.0839928568705792</v>
      </c>
      <c r="S36" s="220">
        <v>5.2104568206887283</v>
      </c>
      <c r="T36" s="221">
        <v>5.744517425048727</v>
      </c>
      <c r="U36" s="179">
        <v>25.2</v>
      </c>
      <c r="V36" s="215">
        <v>212165.12519744574</v>
      </c>
      <c r="W36" s="215">
        <v>220111.2606474458</v>
      </c>
      <c r="X36" s="215">
        <v>241839.11569744576</v>
      </c>
      <c r="Y36" s="215">
        <v>227913.08489744578</v>
      </c>
      <c r="Z36" s="215">
        <v>259801.3503724458</v>
      </c>
      <c r="AB36" s="400">
        <f t="shared" si="1"/>
        <v>222773.38145731803</v>
      </c>
      <c r="AC36" s="400">
        <f t="shared" si="2"/>
        <v>231116.8236798181</v>
      </c>
      <c r="AD36" s="400">
        <f t="shared" si="3"/>
        <v>253931.07148231805</v>
      </c>
      <c r="AE36" s="400">
        <f t="shared" si="4"/>
        <v>239308.73914231808</v>
      </c>
      <c r="AF36" s="400">
        <f t="shared" si="5"/>
        <v>272791.41789106809</v>
      </c>
    </row>
    <row r="37" spans="1:32" s="22" customFormat="1" ht="13" x14ac:dyDescent="0.3">
      <c r="A37" s="165" t="s">
        <v>507</v>
      </c>
      <c r="B37" s="82" t="s">
        <v>31</v>
      </c>
      <c r="C37" s="222">
        <v>0.91985029789125194</v>
      </c>
      <c r="D37" s="223">
        <v>2.3242446102857146</v>
      </c>
      <c r="E37" s="223">
        <v>3.8737410171428577</v>
      </c>
      <c r="F37" s="223">
        <v>5.3410671600000006</v>
      </c>
      <c r="G37" s="223">
        <v>6.8142626074285726</v>
      </c>
      <c r="H37" s="224">
        <v>7.5127098514285722</v>
      </c>
      <c r="I37" s="222">
        <v>0.75281164219680807</v>
      </c>
      <c r="J37" s="223">
        <v>1.9830179218136939</v>
      </c>
      <c r="K37" s="223">
        <v>3.3050298696894895</v>
      </c>
      <c r="L37" s="223">
        <v>4.556935123359751</v>
      </c>
      <c r="M37" s="223">
        <v>5.8138479980446931</v>
      </c>
      <c r="N37" s="224">
        <v>6.4097548987917374</v>
      </c>
      <c r="O37" s="222">
        <v>0.59395112183971599</v>
      </c>
      <c r="P37" s="223">
        <v>1.6435009361451629</v>
      </c>
      <c r="Q37" s="223">
        <v>2.7391682269086051</v>
      </c>
      <c r="R37" s="223">
        <v>3.7767319492224702</v>
      </c>
      <c r="S37" s="223">
        <v>4.8184459264255919</v>
      </c>
      <c r="T37" s="224">
        <v>5.3123262582469915</v>
      </c>
      <c r="U37" s="186">
        <f>U21*2</f>
        <v>25.44</v>
      </c>
      <c r="V37" s="215">
        <v>214807.51972319113</v>
      </c>
      <c r="W37" s="215">
        <v>223009.98212319112</v>
      </c>
      <c r="X37" s="215">
        <v>245438.73572319109</v>
      </c>
      <c r="Y37" s="215">
        <v>231063.47812319113</v>
      </c>
      <c r="Z37" s="215">
        <v>263980.39732319111</v>
      </c>
      <c r="AB37" s="400">
        <f t="shared" si="1"/>
        <v>225547.89570935068</v>
      </c>
      <c r="AC37" s="400">
        <f t="shared" si="2"/>
        <v>234160.48122935067</v>
      </c>
      <c r="AD37" s="400">
        <f t="shared" si="3"/>
        <v>257710.67250935064</v>
      </c>
      <c r="AE37" s="400">
        <f t="shared" si="4"/>
        <v>242616.65202935069</v>
      </c>
      <c r="AF37" s="400">
        <f t="shared" si="5"/>
        <v>277179.41718935064</v>
      </c>
    </row>
    <row r="38" spans="1:32" s="22" customFormat="1" ht="13" x14ac:dyDescent="0.3">
      <c r="A38" s="92" t="s">
        <v>508</v>
      </c>
      <c r="B38" s="82" t="s">
        <v>32</v>
      </c>
      <c r="C38" s="101">
        <v>0.95721026313063196</v>
      </c>
      <c r="D38" s="102">
        <v>2.4142833000000001</v>
      </c>
      <c r="E38" s="102">
        <v>4.0238054999999999</v>
      </c>
      <c r="F38" s="102">
        <v>5.5479742500000002</v>
      </c>
      <c r="G38" s="102">
        <v>7.0782396750000007</v>
      </c>
      <c r="H38" s="106">
        <v>7.803744</v>
      </c>
      <c r="I38" s="101">
        <v>0.78338728787388145</v>
      </c>
      <c r="J38" s="102">
        <v>2.0598378634712553</v>
      </c>
      <c r="K38" s="102">
        <v>3.4330631057854255</v>
      </c>
      <c r="L38" s="102">
        <v>4.7334657973708136</v>
      </c>
      <c r="M38" s="102">
        <v>6.0390700997225446</v>
      </c>
      <c r="N38" s="106">
        <v>6.6580617809171887</v>
      </c>
      <c r="O38" s="101">
        <v>0.61807460510290879</v>
      </c>
      <c r="P38" s="102">
        <v>1.7071683617594235</v>
      </c>
      <c r="Q38" s="102">
        <v>2.8452806029323732</v>
      </c>
      <c r="R38" s="102">
        <v>3.923038407073423</v>
      </c>
      <c r="S38" s="102">
        <v>5.0051072424310377</v>
      </c>
      <c r="T38" s="106">
        <v>5.5181199572021775</v>
      </c>
      <c r="U38" s="179">
        <f>U21+U22</f>
        <v>25.32</v>
      </c>
      <c r="V38" s="215">
        <v>219631.27947006226</v>
      </c>
      <c r="W38" s="215">
        <v>228090.06882006227</v>
      </c>
      <c r="X38" s="215">
        <v>251219.72097006228</v>
      </c>
      <c r="Y38" s="215">
        <v>236395.23657006232</v>
      </c>
      <c r="Z38" s="215">
        <v>270340.80949506228</v>
      </c>
      <c r="AB38" s="400">
        <f t="shared" si="1"/>
        <v>230612.84344356536</v>
      </c>
      <c r="AC38" s="400">
        <f t="shared" si="2"/>
        <v>239494.57226106539</v>
      </c>
      <c r="AD38" s="400">
        <f t="shared" si="3"/>
        <v>263780.70701856539</v>
      </c>
      <c r="AE38" s="400">
        <f t="shared" si="4"/>
        <v>248214.99839856543</v>
      </c>
      <c r="AF38" s="400">
        <f t="shared" si="5"/>
        <v>283857.8499698154</v>
      </c>
    </row>
    <row r="39" spans="1:32" s="22" customFormat="1" ht="13" x14ac:dyDescent="0.3">
      <c r="A39" s="165" t="s">
        <v>509</v>
      </c>
      <c r="B39" s="82" t="s">
        <v>33</v>
      </c>
      <c r="C39" s="101">
        <v>0.99457022837001197</v>
      </c>
      <c r="D39" s="102">
        <v>2.5043219897142857</v>
      </c>
      <c r="E39" s="102">
        <v>4.1738699828571431</v>
      </c>
      <c r="F39" s="102">
        <v>5.7548813399999998</v>
      </c>
      <c r="G39" s="102">
        <v>7.3422167425714298</v>
      </c>
      <c r="H39" s="106">
        <v>8.0947781485714287</v>
      </c>
      <c r="I39" s="101">
        <v>0.81396293355095484</v>
      </c>
      <c r="J39" s="102">
        <v>2.136657805128817</v>
      </c>
      <c r="K39" s="102">
        <v>3.5610963418813619</v>
      </c>
      <c r="L39" s="102">
        <v>4.9099964713818771</v>
      </c>
      <c r="M39" s="102">
        <v>6.2642922014003961</v>
      </c>
      <c r="N39" s="106">
        <v>6.9063686630426409</v>
      </c>
      <c r="O39" s="101">
        <v>0.64219808836610159</v>
      </c>
      <c r="P39" s="102">
        <v>1.7708357873736844</v>
      </c>
      <c r="Q39" s="102">
        <v>2.9513929789561408</v>
      </c>
      <c r="R39" s="102">
        <v>4.0693448649243757</v>
      </c>
      <c r="S39" s="102">
        <v>5.1917685584364843</v>
      </c>
      <c r="T39" s="106">
        <v>5.7239136561573636</v>
      </c>
      <c r="U39" s="179">
        <f>U22*2</f>
        <v>25.2</v>
      </c>
      <c r="V39" s="215">
        <v>224457.75912369287</v>
      </c>
      <c r="W39" s="215">
        <v>233172.87542369287</v>
      </c>
      <c r="X39" s="215">
        <v>257003.42612369289</v>
      </c>
      <c r="Y39" s="215">
        <v>241729.71492369284</v>
      </c>
      <c r="Z39" s="215">
        <v>276703.94157369283</v>
      </c>
      <c r="AB39" s="400">
        <f t="shared" si="1"/>
        <v>235680.64707987753</v>
      </c>
      <c r="AC39" s="400">
        <f t="shared" si="2"/>
        <v>244831.5191948775</v>
      </c>
      <c r="AD39" s="400">
        <f t="shared" si="3"/>
        <v>269853.59742987755</v>
      </c>
      <c r="AE39" s="400">
        <f t="shared" si="4"/>
        <v>253816.20066987749</v>
      </c>
      <c r="AF39" s="400">
        <f t="shared" si="5"/>
        <v>290539.13865237747</v>
      </c>
    </row>
    <row r="40" spans="1:32" s="22" customFormat="1" ht="13" x14ac:dyDescent="0.3">
      <c r="A40" s="92" t="s">
        <v>510</v>
      </c>
      <c r="B40" s="82" t="s">
        <v>34</v>
      </c>
      <c r="C40" s="101">
        <v>1.0319301936093921</v>
      </c>
      <c r="D40" s="102">
        <v>2.5953265234285716</v>
      </c>
      <c r="E40" s="102">
        <v>4.3255442057142863</v>
      </c>
      <c r="F40" s="102">
        <v>5.9640079200000002</v>
      </c>
      <c r="G40" s="102">
        <v>7.6090254891428586</v>
      </c>
      <c r="H40" s="106">
        <v>8.3889342171428574</v>
      </c>
      <c r="I40" s="101">
        <v>0.84453857922802822</v>
      </c>
      <c r="J40" s="102">
        <v>2.2143017934263924</v>
      </c>
      <c r="K40" s="102">
        <v>3.6905029890439884</v>
      </c>
      <c r="L40" s="102">
        <v>5.088420787924286</v>
      </c>
      <c r="M40" s="102">
        <v>6.4919302580001066</v>
      </c>
      <c r="N40" s="106">
        <v>7.157339130267129</v>
      </c>
      <c r="O40" s="101">
        <v>0.66632157162929451</v>
      </c>
      <c r="P40" s="102">
        <v>1.8351861727380272</v>
      </c>
      <c r="Q40" s="102">
        <v>3.0586436212300461</v>
      </c>
      <c r="R40" s="102">
        <v>4.2172207504838504</v>
      </c>
      <c r="S40" s="102">
        <v>5.3804321882546713</v>
      </c>
      <c r="T40" s="106">
        <v>5.9319149017794821</v>
      </c>
      <c r="U40" s="179">
        <f>U22+U23</f>
        <v>25.08</v>
      </c>
      <c r="V40" s="215">
        <v>230883.54395191441</v>
      </c>
      <c r="W40" s="215">
        <v>239854.98720191448</v>
      </c>
      <c r="X40" s="215">
        <v>264386.43645191443</v>
      </c>
      <c r="Y40" s="215">
        <v>248663.49845191446</v>
      </c>
      <c r="Z40" s="215">
        <v>284666.37882691447</v>
      </c>
      <c r="AB40" s="400">
        <f t="shared" si="1"/>
        <v>242427.72114951012</v>
      </c>
      <c r="AC40" s="400">
        <f t="shared" si="2"/>
        <v>251847.73656201019</v>
      </c>
      <c r="AD40" s="400">
        <f t="shared" si="3"/>
        <v>277605.75827451015</v>
      </c>
      <c r="AE40" s="400">
        <f t="shared" si="4"/>
        <v>261096.6733745102</v>
      </c>
      <c r="AF40" s="400">
        <f t="shared" si="5"/>
        <v>298899.6977682602</v>
      </c>
    </row>
    <row r="41" spans="1:32" s="22" customFormat="1" ht="13" x14ac:dyDescent="0.3">
      <c r="A41" s="165" t="s">
        <v>511</v>
      </c>
      <c r="B41" s="82" t="s">
        <v>35</v>
      </c>
      <c r="C41" s="101">
        <v>1.069290158848772</v>
      </c>
      <c r="D41" s="102">
        <v>2.6863310571428571</v>
      </c>
      <c r="E41" s="102">
        <v>4.4772184285714296</v>
      </c>
      <c r="F41" s="102">
        <v>6.1731345000000006</v>
      </c>
      <c r="G41" s="102">
        <v>7.8758342357142874</v>
      </c>
      <c r="H41" s="106">
        <v>8.6830902857142878</v>
      </c>
      <c r="I41" s="101">
        <v>0.87511422490510171</v>
      </c>
      <c r="J41" s="102">
        <v>2.2919457817239679</v>
      </c>
      <c r="K41" s="102">
        <v>3.8199096362066145</v>
      </c>
      <c r="L41" s="102">
        <v>5.2668451044666948</v>
      </c>
      <c r="M41" s="102">
        <v>6.7195683145998171</v>
      </c>
      <c r="N41" s="106">
        <v>7.4083095974916162</v>
      </c>
      <c r="O41" s="101">
        <v>0.69044505489248731</v>
      </c>
      <c r="P41" s="102">
        <v>1.8995365581023702</v>
      </c>
      <c r="Q41" s="102">
        <v>3.1658942635039509</v>
      </c>
      <c r="R41" s="102">
        <v>4.3650966360433259</v>
      </c>
      <c r="S41" s="102">
        <v>5.5690958180728591</v>
      </c>
      <c r="T41" s="106">
        <v>6.1399161474016015</v>
      </c>
      <c r="U41" s="179">
        <f>U23*2</f>
        <v>24.96</v>
      </c>
      <c r="V41" s="215">
        <v>237312.04868689561</v>
      </c>
      <c r="W41" s="215">
        <v>246539.81888689563</v>
      </c>
      <c r="X41" s="215">
        <v>271772.16668689559</v>
      </c>
      <c r="Y41" s="215">
        <v>255600.00188689562</v>
      </c>
      <c r="Z41" s="215">
        <v>292631.53598689561</v>
      </c>
      <c r="AB41" s="400">
        <f t="shared" si="1"/>
        <v>249177.6511212404</v>
      </c>
      <c r="AC41" s="400">
        <f t="shared" si="2"/>
        <v>258866.80983124042</v>
      </c>
      <c r="AD41" s="400">
        <f t="shared" si="3"/>
        <v>285360.77502124035</v>
      </c>
      <c r="AE41" s="400">
        <f t="shared" si="4"/>
        <v>268380.00198124041</v>
      </c>
      <c r="AF41" s="400">
        <f t="shared" si="5"/>
        <v>307263.11278624041</v>
      </c>
    </row>
    <row r="42" spans="1:32" s="22" customFormat="1" ht="13" x14ac:dyDescent="0.3">
      <c r="A42" s="92" t="s">
        <v>512</v>
      </c>
      <c r="B42" s="82" t="s">
        <v>36</v>
      </c>
      <c r="C42" s="101">
        <v>1.1066501240881519</v>
      </c>
      <c r="D42" s="102">
        <v>2.6969553411428571</v>
      </c>
      <c r="E42" s="102">
        <v>4.4949255685714293</v>
      </c>
      <c r="F42" s="102">
        <v>6.1975488900000002</v>
      </c>
      <c r="G42" s="102">
        <v>7.9069827047142871</v>
      </c>
      <c r="H42" s="106">
        <v>8.7174314057142865</v>
      </c>
      <c r="I42" s="101">
        <v>0.90568987058217509</v>
      </c>
      <c r="J42" s="102">
        <v>2.3010102947641204</v>
      </c>
      <c r="K42" s="102">
        <v>3.835017157940201</v>
      </c>
      <c r="L42" s="102">
        <v>5.2876751723114896</v>
      </c>
      <c r="M42" s="102">
        <v>6.7461438187402631</v>
      </c>
      <c r="N42" s="106">
        <v>7.4376090335809968</v>
      </c>
      <c r="O42" s="101">
        <v>0.71456853815568011</v>
      </c>
      <c r="P42" s="102">
        <v>1.9070491153532725</v>
      </c>
      <c r="Q42" s="102">
        <v>3.1784151922554544</v>
      </c>
      <c r="R42" s="102">
        <v>4.3823603408370655</v>
      </c>
      <c r="S42" s="102">
        <v>5.5911212700130033</v>
      </c>
      <c r="T42" s="106">
        <v>6.1641991607378506</v>
      </c>
      <c r="U42" s="179">
        <f>U23+U24</f>
        <v>24.96</v>
      </c>
      <c r="V42" s="215">
        <v>239717.81132456375</v>
      </c>
      <c r="W42" s="215">
        <v>249201.90847456377</v>
      </c>
      <c r="X42" s="215">
        <v>275135.15482456377</v>
      </c>
      <c r="Y42" s="215">
        <v>258513.76322456377</v>
      </c>
      <c r="Z42" s="215">
        <v>296573.95104956382</v>
      </c>
      <c r="AB42" s="400">
        <f t="shared" si="1"/>
        <v>251703.70189079194</v>
      </c>
      <c r="AC42" s="400">
        <f t="shared" si="2"/>
        <v>261662.00389829197</v>
      </c>
      <c r="AD42" s="400">
        <f t="shared" si="3"/>
        <v>288891.91256579198</v>
      </c>
      <c r="AE42" s="400">
        <f t="shared" si="4"/>
        <v>271439.45138579194</v>
      </c>
      <c r="AF42" s="400">
        <f t="shared" si="5"/>
        <v>311402.648602042</v>
      </c>
    </row>
    <row r="43" spans="1:32" s="22" customFormat="1" ht="13" x14ac:dyDescent="0.3">
      <c r="A43" s="165" t="s">
        <v>513</v>
      </c>
      <c r="B43" s="82" t="s">
        <v>37</v>
      </c>
      <c r="C43" s="101">
        <v>1.144010089327532</v>
      </c>
      <c r="D43" s="102">
        <v>2.7075796251428574</v>
      </c>
      <c r="E43" s="102">
        <v>4.5126327085714291</v>
      </c>
      <c r="F43" s="102">
        <v>6.2219632800000007</v>
      </c>
      <c r="G43" s="102">
        <v>7.9381311737142868</v>
      </c>
      <c r="H43" s="106">
        <v>8.7517725257142871</v>
      </c>
      <c r="I43" s="101">
        <v>0.93626551625924848</v>
      </c>
      <c r="J43" s="102">
        <v>2.310074807804273</v>
      </c>
      <c r="K43" s="102">
        <v>3.850124679673788</v>
      </c>
      <c r="L43" s="102">
        <v>5.3085052401562836</v>
      </c>
      <c r="M43" s="102">
        <v>6.7727193228807092</v>
      </c>
      <c r="N43" s="106">
        <v>7.4669084696703774</v>
      </c>
      <c r="O43" s="101">
        <v>0.73869202141887291</v>
      </c>
      <c r="P43" s="102">
        <v>1.9145616726041745</v>
      </c>
      <c r="Q43" s="102">
        <v>3.1909361210069576</v>
      </c>
      <c r="R43" s="102">
        <v>4.3996240456308051</v>
      </c>
      <c r="S43" s="102">
        <v>5.6131467219531483</v>
      </c>
      <c r="T43" s="106">
        <v>6.1884821740740996</v>
      </c>
      <c r="U43" s="179">
        <f>U24*2</f>
        <v>24.96</v>
      </c>
      <c r="V43" s="215">
        <v>242123.57396223192</v>
      </c>
      <c r="W43" s="215">
        <v>251863.99806223196</v>
      </c>
      <c r="X43" s="215">
        <v>278498.14296223194</v>
      </c>
      <c r="Y43" s="215">
        <v>261427.52456223196</v>
      </c>
      <c r="Z43" s="215">
        <v>300516.36611223192</v>
      </c>
      <c r="AB43" s="400">
        <f t="shared" si="1"/>
        <v>254229.75266034351</v>
      </c>
      <c r="AC43" s="400">
        <f t="shared" si="2"/>
        <v>264457.19796534354</v>
      </c>
      <c r="AD43" s="400">
        <f t="shared" si="3"/>
        <v>292423.05011034355</v>
      </c>
      <c r="AE43" s="400">
        <f t="shared" si="4"/>
        <v>274498.90079034358</v>
      </c>
      <c r="AF43" s="400">
        <f t="shared" si="5"/>
        <v>315542.18441784353</v>
      </c>
    </row>
    <row r="44" spans="1:32" s="22" customFormat="1" ht="13" x14ac:dyDescent="0.3">
      <c r="A44" s="92" t="s">
        <v>514</v>
      </c>
      <c r="B44" s="82" t="s">
        <v>38</v>
      </c>
      <c r="C44" s="101">
        <v>1.1813700545669119</v>
      </c>
      <c r="D44" s="102">
        <v>2.8559693108571427</v>
      </c>
      <c r="E44" s="102">
        <v>4.7599488514285717</v>
      </c>
      <c r="F44" s="102">
        <v>6.5629597799999999</v>
      </c>
      <c r="G44" s="102">
        <v>8.3731827522857145</v>
      </c>
      <c r="H44" s="106">
        <v>9.2314159542857155</v>
      </c>
      <c r="I44" s="101">
        <v>0.96684116193632175</v>
      </c>
      <c r="J44" s="102">
        <v>2.4366791268512067</v>
      </c>
      <c r="K44" s="102">
        <v>4.0611318780853454</v>
      </c>
      <c r="L44" s="102">
        <v>5.5994394076631266</v>
      </c>
      <c r="M44" s="102">
        <v>7.1439001673592202</v>
      </c>
      <c r="N44" s="106">
        <v>7.8761345514382448</v>
      </c>
      <c r="O44" s="101">
        <v>0.76281550468206571</v>
      </c>
      <c r="P44" s="102">
        <v>2.0194897797003271</v>
      </c>
      <c r="Q44" s="102">
        <v>3.365816299500545</v>
      </c>
      <c r="R44" s="102">
        <v>4.6407467159780236</v>
      </c>
      <c r="S44" s="102">
        <v>5.9207768541214136</v>
      </c>
      <c r="T44" s="106">
        <v>6.5276437323646936</v>
      </c>
      <c r="U44" s="179">
        <f>U24+U25</f>
        <v>28.32</v>
      </c>
      <c r="V44" s="215">
        <v>257924.877390479</v>
      </c>
      <c r="W44" s="215">
        <v>267921.62844047899</v>
      </c>
      <c r="X44" s="215">
        <v>295256.67189047899</v>
      </c>
      <c r="Y44" s="215">
        <v>277736.82669047895</v>
      </c>
      <c r="Z44" s="215">
        <v>317854.321965479</v>
      </c>
      <c r="AB44" s="400">
        <f t="shared" si="1"/>
        <v>270821.12126000295</v>
      </c>
      <c r="AC44" s="400">
        <f t="shared" si="2"/>
        <v>281317.70986250293</v>
      </c>
      <c r="AD44" s="400">
        <f t="shared" si="3"/>
        <v>310019.50548500294</v>
      </c>
      <c r="AE44" s="400">
        <f t="shared" si="4"/>
        <v>291623.66802500287</v>
      </c>
      <c r="AF44" s="400">
        <f t="shared" si="5"/>
        <v>333747.03806375293</v>
      </c>
    </row>
    <row r="45" spans="1:32" s="22" customFormat="1" ht="13" x14ac:dyDescent="0.3">
      <c r="A45" s="165" t="s">
        <v>515</v>
      </c>
      <c r="B45" s="82" t="s">
        <v>39</v>
      </c>
      <c r="C45" s="101">
        <v>1.2187300198062918</v>
      </c>
      <c r="D45" s="102">
        <v>3.0043589965714284</v>
      </c>
      <c r="E45" s="102">
        <v>5.0072649942857144</v>
      </c>
      <c r="F45" s="102">
        <v>6.9039562799999992</v>
      </c>
      <c r="G45" s="102">
        <v>8.8082343308571431</v>
      </c>
      <c r="H45" s="106">
        <v>9.7110593828571421</v>
      </c>
      <c r="I45" s="101">
        <v>0.99741680761339502</v>
      </c>
      <c r="J45" s="102">
        <v>2.5632834458981408</v>
      </c>
      <c r="K45" s="102">
        <v>4.2721390764969023</v>
      </c>
      <c r="L45" s="102">
        <v>5.8903735751699697</v>
      </c>
      <c r="M45" s="102">
        <v>7.515081011837732</v>
      </c>
      <c r="N45" s="106">
        <v>8.2853606332061123</v>
      </c>
      <c r="O45" s="101">
        <v>0.78693898794525841</v>
      </c>
      <c r="P45" s="102">
        <v>2.1244178867964796</v>
      </c>
      <c r="Q45" s="102">
        <v>3.5406964779941328</v>
      </c>
      <c r="R45" s="102">
        <v>4.8818693863252429</v>
      </c>
      <c r="S45" s="102">
        <v>6.2284069862896789</v>
      </c>
      <c r="T45" s="106">
        <v>6.8668052906552877</v>
      </c>
      <c r="U45" s="179">
        <f>U25*2</f>
        <v>31.68</v>
      </c>
      <c r="V45" s="215">
        <v>273723.46091196651</v>
      </c>
      <c r="W45" s="215">
        <v>283976.53891196655</v>
      </c>
      <c r="X45" s="215">
        <v>312012.48091196653</v>
      </c>
      <c r="Y45" s="215">
        <v>294043.40891196649</v>
      </c>
      <c r="Z45" s="215">
        <v>335189.55791196646</v>
      </c>
      <c r="AB45" s="400">
        <f t="shared" si="1"/>
        <v>287409.63395756483</v>
      </c>
      <c r="AC45" s="400">
        <f t="shared" si="2"/>
        <v>298175.3658575649</v>
      </c>
      <c r="AD45" s="400">
        <f t="shared" si="3"/>
        <v>327613.10495756485</v>
      </c>
      <c r="AE45" s="400">
        <f t="shared" si="4"/>
        <v>308745.5793575648</v>
      </c>
      <c r="AF45" s="400">
        <f t="shared" si="5"/>
        <v>351949.0358075648</v>
      </c>
    </row>
    <row r="46" spans="1:32" s="22" customFormat="1" ht="13" x14ac:dyDescent="0.3">
      <c r="A46" s="92" t="s">
        <v>516</v>
      </c>
      <c r="B46" s="82" t="s">
        <v>40</v>
      </c>
      <c r="C46" s="101">
        <v>1.2560899850456719</v>
      </c>
      <c r="D46" s="102">
        <v>3.0953635302857139</v>
      </c>
      <c r="E46" s="102">
        <v>5.1589392171428567</v>
      </c>
      <c r="F46" s="102">
        <v>7.1130828599999996</v>
      </c>
      <c r="G46" s="102">
        <v>9.0750430774285711</v>
      </c>
      <c r="H46" s="106">
        <v>10.005215451428571</v>
      </c>
      <c r="I46" s="101">
        <v>1.0279924532904685</v>
      </c>
      <c r="J46" s="102">
        <v>2.6409274341957163</v>
      </c>
      <c r="K46" s="102">
        <v>4.4015457236595275</v>
      </c>
      <c r="L46" s="102">
        <v>6.0687978917123786</v>
      </c>
      <c r="M46" s="102">
        <v>7.7427190684374425</v>
      </c>
      <c r="N46" s="106">
        <v>8.5363311004305977</v>
      </c>
      <c r="O46" s="101">
        <v>0.81106247120845132</v>
      </c>
      <c r="P46" s="102">
        <v>2.1887682721608224</v>
      </c>
      <c r="Q46" s="102">
        <v>3.6479471202680376</v>
      </c>
      <c r="R46" s="102">
        <v>5.0297452718847175</v>
      </c>
      <c r="S46" s="102">
        <v>6.4170706161078659</v>
      </c>
      <c r="T46" s="106">
        <v>7.0748065362774053</v>
      </c>
      <c r="U46" s="179">
        <f>U25+U26</f>
        <v>31.560000000000002</v>
      </c>
      <c r="V46" s="215">
        <v>278636.97758190148</v>
      </c>
      <c r="W46" s="215">
        <v>289146.38253190147</v>
      </c>
      <c r="X46" s="215">
        <v>317883.22308190144</v>
      </c>
      <c r="Y46" s="215">
        <v>299464.92428190139</v>
      </c>
      <c r="Z46" s="215">
        <v>341639.7270069014</v>
      </c>
      <c r="AB46" s="400">
        <f t="shared" si="1"/>
        <v>292568.82646099653</v>
      </c>
      <c r="AC46" s="400">
        <f t="shared" si="2"/>
        <v>303603.70165849652</v>
      </c>
      <c r="AD46" s="400">
        <f t="shared" si="3"/>
        <v>333777.38423599652</v>
      </c>
      <c r="AE46" s="400">
        <f t="shared" si="4"/>
        <v>314438.17049599648</v>
      </c>
      <c r="AF46" s="400">
        <f t="shared" si="5"/>
        <v>358721.71335724648</v>
      </c>
    </row>
    <row r="47" spans="1:32" s="22" customFormat="1" ht="13" x14ac:dyDescent="0.3">
      <c r="A47" s="165" t="s">
        <v>517</v>
      </c>
      <c r="B47" s="82" t="s">
        <v>41</v>
      </c>
      <c r="C47" s="101">
        <v>1.2934499502850518</v>
      </c>
      <c r="D47" s="102">
        <v>3.1863680639999998</v>
      </c>
      <c r="E47" s="102">
        <v>5.31061344</v>
      </c>
      <c r="F47" s="102">
        <v>7.32220944</v>
      </c>
      <c r="G47" s="102">
        <v>9.3418518240000008</v>
      </c>
      <c r="H47" s="106">
        <v>10.299371519999999</v>
      </c>
      <c r="I47" s="101">
        <v>1.0585680989675419</v>
      </c>
      <c r="J47" s="102">
        <v>2.7185714224932922</v>
      </c>
      <c r="K47" s="102">
        <v>4.5309523708221535</v>
      </c>
      <c r="L47" s="102">
        <v>6.2472222082547875</v>
      </c>
      <c r="M47" s="102">
        <v>7.970357125037153</v>
      </c>
      <c r="N47" s="106">
        <v>8.787301567655085</v>
      </c>
      <c r="O47" s="101">
        <v>0.83518595447164412</v>
      </c>
      <c r="P47" s="102">
        <v>2.2531186575251652</v>
      </c>
      <c r="Q47" s="102">
        <v>3.7551977625419424</v>
      </c>
      <c r="R47" s="102">
        <v>5.177621157444193</v>
      </c>
      <c r="S47" s="102">
        <v>6.6057342459260537</v>
      </c>
      <c r="T47" s="106">
        <v>7.2828077818995238</v>
      </c>
      <c r="U47" s="179">
        <f>U26*2</f>
        <v>31.44</v>
      </c>
      <c r="V47" s="215">
        <v>283547.77434507688</v>
      </c>
      <c r="W47" s="215">
        <v>294313.50624507683</v>
      </c>
      <c r="X47" s="215">
        <v>323751.24534507684</v>
      </c>
      <c r="Y47" s="215">
        <v>304883.71974507684</v>
      </c>
      <c r="Z47" s="215">
        <v>348087.17619507684</v>
      </c>
      <c r="AB47" s="400">
        <f t="shared" si="1"/>
        <v>297725.16306233074</v>
      </c>
      <c r="AC47" s="400">
        <f t="shared" si="2"/>
        <v>309029.18155733065</v>
      </c>
      <c r="AD47" s="400">
        <f t="shared" si="3"/>
        <v>339938.80761233065</v>
      </c>
      <c r="AE47" s="400">
        <f t="shared" si="4"/>
        <v>320127.90573233069</v>
      </c>
      <c r="AF47" s="400">
        <f t="shared" si="5"/>
        <v>365491.53500483069</v>
      </c>
    </row>
    <row r="48" spans="1:32" s="22" customFormat="1" ht="13" x14ac:dyDescent="0.3">
      <c r="A48" s="92" t="s">
        <v>518</v>
      </c>
      <c r="B48" s="82" t="s">
        <v>42</v>
      </c>
      <c r="C48" s="101">
        <v>1.3308099155244304</v>
      </c>
      <c r="D48" s="102">
        <v>3.2767287017142857</v>
      </c>
      <c r="E48" s="102">
        <v>5.4612145028571426</v>
      </c>
      <c r="F48" s="102">
        <v>7.5298563600000001</v>
      </c>
      <c r="G48" s="102">
        <v>9.6067727845714295</v>
      </c>
      <c r="H48" s="106">
        <v>10.591446308571427</v>
      </c>
      <c r="I48" s="101">
        <v>1.0891437446446142</v>
      </c>
      <c r="J48" s="102">
        <v>2.7956660463641922</v>
      </c>
      <c r="K48" s="102">
        <v>4.6594434106069862</v>
      </c>
      <c r="L48" s="102">
        <v>6.4243840964429655</v>
      </c>
      <c r="M48" s="102">
        <v>8.1963845450222905</v>
      </c>
      <c r="N48" s="106">
        <v>9.0364963114802155</v>
      </c>
      <c r="O48" s="101">
        <v>0.85930943773483603</v>
      </c>
      <c r="P48" s="102">
        <v>2.3170137363894536</v>
      </c>
      <c r="Q48" s="102">
        <v>3.8616895606490895</v>
      </c>
      <c r="R48" s="102">
        <v>5.3244507578646534</v>
      </c>
      <c r="S48" s="102">
        <v>6.7930629998690808</v>
      </c>
      <c r="T48" s="106">
        <v>7.4893373297436883</v>
      </c>
      <c r="U48" s="179">
        <f>U26+U27</f>
        <v>31.32</v>
      </c>
      <c r="V48" s="215">
        <v>290542.0196860357</v>
      </c>
      <c r="W48" s="215">
        <v>301564.07853603567</v>
      </c>
      <c r="X48" s="215">
        <v>331702.71618603566</v>
      </c>
      <c r="Y48" s="215">
        <v>312385.96378603572</v>
      </c>
      <c r="Z48" s="215">
        <v>356618.07396103564</v>
      </c>
      <c r="AB48" s="400">
        <f t="shared" si="1"/>
        <v>305069.12067033746</v>
      </c>
      <c r="AC48" s="400">
        <f t="shared" si="2"/>
        <v>316642.28246283747</v>
      </c>
      <c r="AD48" s="400">
        <f t="shared" si="3"/>
        <v>348287.85199533746</v>
      </c>
      <c r="AE48" s="400">
        <f t="shared" si="4"/>
        <v>328005.26197533752</v>
      </c>
      <c r="AF48" s="400">
        <f t="shared" si="5"/>
        <v>374448.9776590874</v>
      </c>
    </row>
    <row r="49" spans="1:32" s="22" customFormat="1" ht="13" x14ac:dyDescent="0.3">
      <c r="A49" s="165" t="s">
        <v>519</v>
      </c>
      <c r="B49" s="82" t="s">
        <v>43</v>
      </c>
      <c r="C49" s="101">
        <v>1.3681698807638092</v>
      </c>
      <c r="D49" s="102">
        <v>3.3670893394285715</v>
      </c>
      <c r="E49" s="102">
        <v>5.6118155657142861</v>
      </c>
      <c r="F49" s="102">
        <v>7.7375032799999994</v>
      </c>
      <c r="G49" s="102">
        <v>9.8716937451428581</v>
      </c>
      <c r="H49" s="106">
        <v>10.883521097142857</v>
      </c>
      <c r="I49" s="101">
        <v>1.1197193903216864</v>
      </c>
      <c r="J49" s="102">
        <v>2.8727606702350919</v>
      </c>
      <c r="K49" s="102">
        <v>4.7879344503918198</v>
      </c>
      <c r="L49" s="102">
        <v>6.6015459846311444</v>
      </c>
      <c r="M49" s="102">
        <v>8.4224119650074289</v>
      </c>
      <c r="N49" s="106">
        <v>9.285691055305346</v>
      </c>
      <c r="O49" s="101">
        <v>0.88343292099802806</v>
      </c>
      <c r="P49" s="102">
        <v>2.3809088152537417</v>
      </c>
      <c r="Q49" s="102">
        <v>3.9681813587562367</v>
      </c>
      <c r="R49" s="102">
        <v>5.4712803582851128</v>
      </c>
      <c r="S49" s="102">
        <v>6.980391753812107</v>
      </c>
      <c r="T49" s="106">
        <v>7.6958668775878527</v>
      </c>
      <c r="U49" s="179">
        <f>U27*2</f>
        <v>31.200000000000003</v>
      </c>
      <c r="V49" s="215">
        <v>297533.54512023501</v>
      </c>
      <c r="W49" s="215">
        <v>308811.93092023494</v>
      </c>
      <c r="X49" s="215">
        <v>339651.46712023497</v>
      </c>
      <c r="Y49" s="215">
        <v>319885.48792023497</v>
      </c>
      <c r="Z49" s="215">
        <v>365146.25182023499</v>
      </c>
      <c r="AB49" s="400">
        <f t="shared" si="1"/>
        <v>312410.22237624676</v>
      </c>
      <c r="AC49" s="400">
        <f t="shared" si="2"/>
        <v>324252.52746624668</v>
      </c>
      <c r="AD49" s="400">
        <f t="shared" si="3"/>
        <v>356634.04047624674</v>
      </c>
      <c r="AE49" s="400">
        <f t="shared" si="4"/>
        <v>335879.76231624669</v>
      </c>
      <c r="AF49" s="400">
        <f t="shared" si="5"/>
        <v>383403.56441124674</v>
      </c>
    </row>
    <row r="50" spans="1:32" s="22" customFormat="1" ht="13" x14ac:dyDescent="0.3">
      <c r="A50" s="92" t="s">
        <v>520</v>
      </c>
      <c r="B50" s="82" t="s">
        <v>44</v>
      </c>
      <c r="C50" s="101">
        <v>1.4055298460031893</v>
      </c>
      <c r="D50" s="102">
        <v>3.3773916754285711</v>
      </c>
      <c r="E50" s="102">
        <v>5.6289861257142855</v>
      </c>
      <c r="F50" s="102">
        <v>7.7611778399999984</v>
      </c>
      <c r="G50" s="102">
        <v>9.9018983211428555</v>
      </c>
      <c r="H50" s="106">
        <v>10.916821577142857</v>
      </c>
      <c r="I50" s="101">
        <v>1.1502950359987598</v>
      </c>
      <c r="J50" s="102">
        <v>2.881550501061906</v>
      </c>
      <c r="K50" s="102">
        <v>4.8025841684365096</v>
      </c>
      <c r="L50" s="102">
        <v>6.6217448382988238</v>
      </c>
      <c r="M50" s="102">
        <v>8.4481821508405872</v>
      </c>
      <c r="N50" s="106">
        <v>9.31410262969505</v>
      </c>
      <c r="O50" s="101">
        <v>0.90755640426122086</v>
      </c>
      <c r="P50" s="102">
        <v>2.3881937192546161</v>
      </c>
      <c r="Q50" s="102">
        <v>3.9803228654243608</v>
      </c>
      <c r="R50" s="102">
        <v>5.4880209205093449</v>
      </c>
      <c r="S50" s="102">
        <v>7.0017497678146707</v>
      </c>
      <c r="T50" s="106">
        <v>7.7194140420351243</v>
      </c>
      <c r="U50" s="179">
        <f>U27+U28</f>
        <v>31.200000000000003</v>
      </c>
      <c r="V50" s="215">
        <v>301949.31885317992</v>
      </c>
      <c r="W50" s="215">
        <v>313484.03160317987</v>
      </c>
      <c r="X50" s="215">
        <v>345024.46635317989</v>
      </c>
      <c r="Y50" s="215">
        <v>324809.26035317988</v>
      </c>
      <c r="Z50" s="215">
        <v>371098.67797817994</v>
      </c>
      <c r="AB50" s="400">
        <f t="shared" si="1"/>
        <v>317046.78479583893</v>
      </c>
      <c r="AC50" s="400">
        <f t="shared" si="2"/>
        <v>329158.23318333889</v>
      </c>
      <c r="AD50" s="400">
        <f t="shared" si="3"/>
        <v>362275.68967083888</v>
      </c>
      <c r="AE50" s="400">
        <f t="shared" si="4"/>
        <v>341049.72337083885</v>
      </c>
      <c r="AF50" s="400">
        <f t="shared" si="5"/>
        <v>389653.61187708896</v>
      </c>
    </row>
    <row r="51" spans="1:32" s="22" customFormat="1" ht="13" x14ac:dyDescent="0.3">
      <c r="A51" s="165" t="s">
        <v>521</v>
      </c>
      <c r="B51" s="82" t="s">
        <v>45</v>
      </c>
      <c r="C51" s="101">
        <v>1.4428898112425692</v>
      </c>
      <c r="D51" s="102">
        <v>3.3876940114285712</v>
      </c>
      <c r="E51" s="102">
        <v>5.6461566857142849</v>
      </c>
      <c r="F51" s="102">
        <v>7.7848523999999983</v>
      </c>
      <c r="G51" s="102">
        <v>9.9321028971428547</v>
      </c>
      <c r="H51" s="106">
        <v>10.950122057142856</v>
      </c>
      <c r="I51" s="101">
        <v>1.1808706816758332</v>
      </c>
      <c r="J51" s="102">
        <v>2.8903403318887202</v>
      </c>
      <c r="K51" s="102">
        <v>4.8172338864811994</v>
      </c>
      <c r="L51" s="102">
        <v>6.6419436919665023</v>
      </c>
      <c r="M51" s="102">
        <v>8.4739523366737455</v>
      </c>
      <c r="N51" s="106">
        <v>9.3425142040847522</v>
      </c>
      <c r="O51" s="101">
        <v>0.93167988752441366</v>
      </c>
      <c r="P51" s="102">
        <v>2.395478623255491</v>
      </c>
      <c r="Q51" s="102">
        <v>3.9924643720924848</v>
      </c>
      <c r="R51" s="102">
        <v>5.5047614827335769</v>
      </c>
      <c r="S51" s="102">
        <v>7.0231077818172345</v>
      </c>
      <c r="T51" s="106">
        <v>7.7429612064823958</v>
      </c>
      <c r="U51" s="179">
        <f>U28*2</f>
        <v>31.200000000000003</v>
      </c>
      <c r="V51" s="215">
        <v>306365.09258612478</v>
      </c>
      <c r="W51" s="215">
        <v>318156.13228612475</v>
      </c>
      <c r="X51" s="215">
        <v>350397.46558612474</v>
      </c>
      <c r="Y51" s="215">
        <v>329733.03278612474</v>
      </c>
      <c r="Z51" s="215">
        <v>377051.10413612478</v>
      </c>
      <c r="AB51" s="400">
        <f t="shared" si="1"/>
        <v>321683.34721543104</v>
      </c>
      <c r="AC51" s="400">
        <f t="shared" si="2"/>
        <v>334063.93890043098</v>
      </c>
      <c r="AD51" s="400">
        <f t="shared" si="3"/>
        <v>367917.33886543097</v>
      </c>
      <c r="AE51" s="400">
        <f t="shared" si="4"/>
        <v>346219.68442543095</v>
      </c>
      <c r="AF51" s="400">
        <f t="shared" si="5"/>
        <v>395903.659342931</v>
      </c>
    </row>
    <row r="52" spans="1:32" s="22" customFormat="1" ht="13" x14ac:dyDescent="0.3">
      <c r="A52" s="92" t="s">
        <v>522</v>
      </c>
      <c r="B52" s="82" t="s">
        <v>46</v>
      </c>
      <c r="C52" s="101">
        <v>1.4802497764819491</v>
      </c>
      <c r="D52" s="102">
        <v>3.5370495411428573</v>
      </c>
      <c r="E52" s="102">
        <v>5.8950825685714285</v>
      </c>
      <c r="F52" s="102">
        <v>8.1280683899999993</v>
      </c>
      <c r="G52" s="102">
        <v>10.369986154714285</v>
      </c>
      <c r="H52" s="106">
        <v>11.432887405714286</v>
      </c>
      <c r="I52" s="101">
        <v>1.2114463273529066</v>
      </c>
      <c r="J52" s="102">
        <v>3.0177686975756686</v>
      </c>
      <c r="K52" s="102">
        <v>5.0296144959594464</v>
      </c>
      <c r="L52" s="102">
        <v>6.9347715020046916</v>
      </c>
      <c r="M52" s="102">
        <v>8.8475491360741181</v>
      </c>
      <c r="N52" s="106">
        <v>9.7544038709516556</v>
      </c>
      <c r="O52" s="101">
        <v>0.95580337078760635</v>
      </c>
      <c r="P52" s="102">
        <v>2.5010896901017259</v>
      </c>
      <c r="Q52" s="102">
        <v>4.1684828168362102</v>
      </c>
      <c r="R52" s="102">
        <v>5.747453580789319</v>
      </c>
      <c r="S52" s="102">
        <v>7.3327402277982419</v>
      </c>
      <c r="T52" s="106">
        <v>8.0843303114399223</v>
      </c>
      <c r="U52" s="179">
        <f>U28+U29</f>
        <v>34.56</v>
      </c>
      <c r="V52" s="215">
        <v>308653.89923313406</v>
      </c>
      <c r="W52" s="215">
        <v>320701.26588313404</v>
      </c>
      <c r="X52" s="215">
        <v>353643.49773313396</v>
      </c>
      <c r="Y52" s="215">
        <v>332529.83813313395</v>
      </c>
      <c r="Z52" s="215">
        <v>380876.56320813403</v>
      </c>
      <c r="AB52" s="400">
        <f t="shared" si="1"/>
        <v>324086.59419479076</v>
      </c>
      <c r="AC52" s="400">
        <f t="shared" si="2"/>
        <v>336736.32917729073</v>
      </c>
      <c r="AD52" s="400">
        <f t="shared" si="3"/>
        <v>371325.67261979065</v>
      </c>
      <c r="AE52" s="400">
        <f t="shared" si="4"/>
        <v>349156.33003979066</v>
      </c>
      <c r="AF52" s="400">
        <f t="shared" si="5"/>
        <v>399920.3913685407</v>
      </c>
    </row>
    <row r="53" spans="1:32" s="22" customFormat="1" ht="13" x14ac:dyDescent="0.3">
      <c r="A53" s="165" t="s">
        <v>523</v>
      </c>
      <c r="B53" s="82" t="s">
        <v>47</v>
      </c>
      <c r="C53" s="101">
        <v>1.517609741721329</v>
      </c>
      <c r="D53" s="102">
        <v>3.686405070857143</v>
      </c>
      <c r="E53" s="102">
        <v>6.1440084514285713</v>
      </c>
      <c r="F53" s="102">
        <v>8.4712843800000002</v>
      </c>
      <c r="G53" s="102">
        <v>10.807869412285715</v>
      </c>
      <c r="H53" s="106">
        <v>11.915652754285714</v>
      </c>
      <c r="I53" s="101">
        <v>1.2420219730299797</v>
      </c>
      <c r="J53" s="102">
        <v>3.1451970632626165</v>
      </c>
      <c r="K53" s="102">
        <v>5.2419951054376943</v>
      </c>
      <c r="L53" s="102">
        <v>7.2275993120428819</v>
      </c>
      <c r="M53" s="102">
        <v>9.2211459354744907</v>
      </c>
      <c r="N53" s="106">
        <v>10.166293537818559</v>
      </c>
      <c r="O53" s="101">
        <v>0.97992685405079916</v>
      </c>
      <c r="P53" s="102">
        <v>2.6067007569479608</v>
      </c>
      <c r="Q53" s="102">
        <v>4.3445012615799348</v>
      </c>
      <c r="R53" s="102">
        <v>5.9901456788450611</v>
      </c>
      <c r="S53" s="102">
        <v>7.6423726737792492</v>
      </c>
      <c r="T53" s="106">
        <v>8.4256994163974479</v>
      </c>
      <c r="U53" s="179">
        <f>U29*2</f>
        <v>37.92</v>
      </c>
      <c r="V53" s="215">
        <v>310945.42578690295</v>
      </c>
      <c r="W53" s="215">
        <v>323249.11938690301</v>
      </c>
      <c r="X53" s="215">
        <v>356892.24978690298</v>
      </c>
      <c r="Y53" s="215">
        <v>335329.36338690296</v>
      </c>
      <c r="Z53" s="215">
        <v>384704.74218690296</v>
      </c>
      <c r="AB53" s="400">
        <f t="shared" si="1"/>
        <v>326492.69707624812</v>
      </c>
      <c r="AC53" s="400">
        <f t="shared" si="2"/>
        <v>339411.57535624818</v>
      </c>
      <c r="AD53" s="400">
        <f t="shared" si="3"/>
        <v>374736.86227624811</v>
      </c>
      <c r="AE53" s="400">
        <f t="shared" si="4"/>
        <v>352095.83155624813</v>
      </c>
      <c r="AF53" s="400">
        <f t="shared" si="5"/>
        <v>403939.97929624812</v>
      </c>
    </row>
    <row r="54" spans="1:32" s="22" customFormat="1" ht="13" x14ac:dyDescent="0.3">
      <c r="A54" s="92" t="s">
        <v>524</v>
      </c>
      <c r="B54" s="82" t="s">
        <v>48</v>
      </c>
      <c r="C54" s="101">
        <v>1.5549697069607089</v>
      </c>
      <c r="D54" s="102">
        <v>3.7767657085714288</v>
      </c>
      <c r="E54" s="102">
        <v>6.2946095142857148</v>
      </c>
      <c r="F54" s="102">
        <v>8.6789313000000003</v>
      </c>
      <c r="G54" s="102">
        <v>11.072790372857144</v>
      </c>
      <c r="H54" s="106">
        <v>12.207727542857143</v>
      </c>
      <c r="I54" s="101">
        <v>1.2725976187070533</v>
      </c>
      <c r="J54" s="102">
        <v>3.2222916871335165</v>
      </c>
      <c r="K54" s="102">
        <v>5.370486145222527</v>
      </c>
      <c r="L54" s="102">
        <v>7.4047612002310608</v>
      </c>
      <c r="M54" s="102">
        <v>9.4471733554596291</v>
      </c>
      <c r="N54" s="106">
        <v>10.41548828164369</v>
      </c>
      <c r="O54" s="101">
        <v>1.004050337313992</v>
      </c>
      <c r="P54" s="102">
        <v>2.6705958358122492</v>
      </c>
      <c r="Q54" s="102">
        <v>4.4509930596870824</v>
      </c>
      <c r="R54" s="102">
        <v>6.1369752792655214</v>
      </c>
      <c r="S54" s="102">
        <v>7.8297014277222754</v>
      </c>
      <c r="T54" s="106">
        <v>8.6322289642416123</v>
      </c>
      <c r="U54" s="179">
        <f>U29+U30</f>
        <v>37.800000000000004</v>
      </c>
      <c r="V54" s="215">
        <v>326782.08800302359</v>
      </c>
      <c r="W54" s="215">
        <v>339342.1085530236</v>
      </c>
      <c r="X54" s="215">
        <v>373686.13750302361</v>
      </c>
      <c r="Y54" s="215">
        <v>351674.02430302365</v>
      </c>
      <c r="Z54" s="215">
        <v>402078.05682802357</v>
      </c>
      <c r="AB54" s="400">
        <f t="shared" si="1"/>
        <v>343121.19240317476</v>
      </c>
      <c r="AC54" s="400">
        <f t="shared" si="2"/>
        <v>356309.2139806748</v>
      </c>
      <c r="AD54" s="400">
        <f t="shared" si="3"/>
        <v>392370.44437817478</v>
      </c>
      <c r="AE54" s="400">
        <f t="shared" si="4"/>
        <v>369257.72551817482</v>
      </c>
      <c r="AF54" s="400">
        <f t="shared" si="5"/>
        <v>422181.95966942474</v>
      </c>
    </row>
    <row r="55" spans="1:32" s="22" customFormat="1" ht="13" x14ac:dyDescent="0.3">
      <c r="A55" s="165" t="s">
        <v>525</v>
      </c>
      <c r="B55" s="82" t="s">
        <v>49</v>
      </c>
      <c r="C55" s="101">
        <v>1.592329672200089</v>
      </c>
      <c r="D55" s="102">
        <v>3.8671263462857146</v>
      </c>
      <c r="E55" s="102">
        <v>6.4452105771428583</v>
      </c>
      <c r="F55" s="102">
        <v>8.8865782200000005</v>
      </c>
      <c r="G55" s="102">
        <v>11.337711333428572</v>
      </c>
      <c r="H55" s="106">
        <v>12.499802331428572</v>
      </c>
      <c r="I55" s="101">
        <v>1.3031732643841267</v>
      </c>
      <c r="J55" s="102">
        <v>3.2993863110044162</v>
      </c>
      <c r="K55" s="102">
        <v>5.4989771850073605</v>
      </c>
      <c r="L55" s="102">
        <v>7.5819230884192388</v>
      </c>
      <c r="M55" s="102">
        <v>9.6732007754447658</v>
      </c>
      <c r="N55" s="106">
        <v>10.66468302546882</v>
      </c>
      <c r="O55" s="101">
        <v>1.0281738205771849</v>
      </c>
      <c r="P55" s="102">
        <v>2.7344909146765373</v>
      </c>
      <c r="Q55" s="102">
        <v>4.5574848577942291</v>
      </c>
      <c r="R55" s="102">
        <v>6.2838048796859818</v>
      </c>
      <c r="S55" s="102">
        <v>8.0170301816653016</v>
      </c>
      <c r="T55" s="106">
        <v>8.8387585120857768</v>
      </c>
      <c r="U55" s="179">
        <f>U30*2</f>
        <v>37.680000000000007</v>
      </c>
      <c r="V55" s="215">
        <v>342618.75021914422</v>
      </c>
      <c r="W55" s="215">
        <v>355435.09771914419</v>
      </c>
      <c r="X55" s="215">
        <v>390480.02521914418</v>
      </c>
      <c r="Y55" s="215">
        <v>368018.68521914416</v>
      </c>
      <c r="Z55" s="215">
        <v>419451.37146914419</v>
      </c>
      <c r="AB55" s="400">
        <f t="shared" si="1"/>
        <v>359749.6877301014</v>
      </c>
      <c r="AC55" s="400">
        <f t="shared" si="2"/>
        <v>373206.85260510142</v>
      </c>
      <c r="AD55" s="400">
        <f t="shared" si="3"/>
        <v>410004.0264801014</v>
      </c>
      <c r="AE55" s="400">
        <f t="shared" si="4"/>
        <v>386419.61948010139</v>
      </c>
      <c r="AF55" s="400">
        <f t="shared" si="5"/>
        <v>440423.94004260137</v>
      </c>
    </row>
    <row r="56" spans="1:32" s="22" customFormat="1" ht="13" x14ac:dyDescent="0.3">
      <c r="A56" s="92" t="s">
        <v>526</v>
      </c>
      <c r="B56" s="82" t="s">
        <v>50</v>
      </c>
      <c r="C56" s="101">
        <v>1.6296896374394692</v>
      </c>
      <c r="D56" s="102">
        <v>3.9571650360000001</v>
      </c>
      <c r="E56" s="102">
        <v>6.5952750600000005</v>
      </c>
      <c r="F56" s="102">
        <v>9.0934853100000002</v>
      </c>
      <c r="G56" s="102">
        <v>11.601688401000001</v>
      </c>
      <c r="H56" s="106">
        <v>12.790836479999999</v>
      </c>
      <c r="I56" s="101">
        <v>1.3337489100612001</v>
      </c>
      <c r="J56" s="102">
        <v>3.3762062526619774</v>
      </c>
      <c r="K56" s="102">
        <v>5.6270104211032965</v>
      </c>
      <c r="L56" s="102">
        <v>7.7584537624303014</v>
      </c>
      <c r="M56" s="102">
        <v>9.8984228771226164</v>
      </c>
      <c r="N56" s="106">
        <v>10.912989907594271</v>
      </c>
      <c r="O56" s="101">
        <v>1.0522973038403776</v>
      </c>
      <c r="P56" s="102">
        <v>2.7981583402907981</v>
      </c>
      <c r="Q56" s="102">
        <v>4.6635972338179972</v>
      </c>
      <c r="R56" s="102">
        <v>6.4301113375369345</v>
      </c>
      <c r="S56" s="102">
        <v>8.20369149767075</v>
      </c>
      <c r="T56" s="106">
        <v>9.044552211040962</v>
      </c>
      <c r="U56" s="179">
        <f>U30+U31</f>
        <v>37.56</v>
      </c>
      <c r="V56" s="215">
        <v>347265.71602664719</v>
      </c>
      <c r="W56" s="215">
        <v>360338.3904766473</v>
      </c>
      <c r="X56" s="215">
        <v>396084.21652664721</v>
      </c>
      <c r="Y56" s="215">
        <v>373173.64972664724</v>
      </c>
      <c r="Z56" s="215">
        <v>425634.9897016472</v>
      </c>
      <c r="AB56" s="400">
        <f t="shared" si="1"/>
        <v>364629.00182797958</v>
      </c>
      <c r="AC56" s="400">
        <f t="shared" si="2"/>
        <v>378355.31000047969</v>
      </c>
      <c r="AD56" s="400">
        <f t="shared" si="3"/>
        <v>415888.42735297955</v>
      </c>
      <c r="AE56" s="400">
        <f t="shared" si="4"/>
        <v>391832.33221297961</v>
      </c>
      <c r="AF56" s="400">
        <f t="shared" si="5"/>
        <v>446916.73918672954</v>
      </c>
    </row>
    <row r="57" spans="1:32" s="22" customFormat="1" ht="13" x14ac:dyDescent="0.3">
      <c r="A57" s="165" t="s">
        <v>527</v>
      </c>
      <c r="B57" s="82" t="s">
        <v>51</v>
      </c>
      <c r="C57" s="101">
        <v>1.6670496026788491</v>
      </c>
      <c r="D57" s="102">
        <v>4.0472037257142857</v>
      </c>
      <c r="E57" s="102">
        <v>6.7453395428571428</v>
      </c>
      <c r="F57" s="102">
        <v>9.3003923999999998</v>
      </c>
      <c r="G57" s="102">
        <v>11.86566546857143</v>
      </c>
      <c r="H57" s="106">
        <v>13.081870628571428</v>
      </c>
      <c r="I57" s="101">
        <v>1.3643245557382735</v>
      </c>
      <c r="J57" s="102">
        <v>3.4530261943195391</v>
      </c>
      <c r="K57" s="102">
        <v>5.7550436571992316</v>
      </c>
      <c r="L57" s="102">
        <v>7.9349844364413649</v>
      </c>
      <c r="M57" s="102">
        <v>10.123644978800469</v>
      </c>
      <c r="N57" s="106">
        <v>11.161296789719723</v>
      </c>
      <c r="O57" s="101">
        <v>1.0764207871035705</v>
      </c>
      <c r="P57" s="102">
        <v>2.8618257659050585</v>
      </c>
      <c r="Q57" s="102">
        <v>4.7697096098417644</v>
      </c>
      <c r="R57" s="102">
        <v>6.5764177953878873</v>
      </c>
      <c r="S57" s="102">
        <v>8.3903528136761967</v>
      </c>
      <c r="T57" s="106">
        <v>9.2503459099961489</v>
      </c>
      <c r="U57" s="179">
        <f>U31*2</f>
        <v>37.44</v>
      </c>
      <c r="V57" s="215">
        <v>351909.96192739089</v>
      </c>
      <c r="W57" s="215">
        <v>365238.96332739096</v>
      </c>
      <c r="X57" s="215">
        <v>401685.68792739091</v>
      </c>
      <c r="Y57" s="215">
        <v>378325.89432739088</v>
      </c>
      <c r="Z57" s="215">
        <v>431815.88802739093</v>
      </c>
      <c r="AB57" s="400">
        <f t="shared" si="1"/>
        <v>369505.46002376045</v>
      </c>
      <c r="AC57" s="400">
        <f t="shared" si="2"/>
        <v>383500.91149376053</v>
      </c>
      <c r="AD57" s="400">
        <f t="shared" si="3"/>
        <v>421769.97232376045</v>
      </c>
      <c r="AE57" s="400">
        <f t="shared" si="4"/>
        <v>397242.18904376042</v>
      </c>
      <c r="AF57" s="400">
        <f t="shared" si="5"/>
        <v>453406.68242876045</v>
      </c>
    </row>
    <row r="58" spans="1:32" s="48" customFormat="1" ht="13" x14ac:dyDescent="0.3">
      <c r="A58" s="92" t="s">
        <v>528</v>
      </c>
      <c r="B58" s="82" t="s">
        <v>52</v>
      </c>
      <c r="C58" s="101">
        <v>1.7044095679182292</v>
      </c>
      <c r="D58" s="102">
        <v>4.1965592554285713</v>
      </c>
      <c r="E58" s="102">
        <v>6.9942654257142856</v>
      </c>
      <c r="F58" s="102">
        <v>9.6436083900000007</v>
      </c>
      <c r="G58" s="102">
        <v>12.303548726142859</v>
      </c>
      <c r="H58" s="106">
        <v>13.564635977142856</v>
      </c>
      <c r="I58" s="101">
        <v>1.3949002014153469</v>
      </c>
      <c r="J58" s="102">
        <v>3.580454560006487</v>
      </c>
      <c r="K58" s="102">
        <v>5.9674242666774795</v>
      </c>
      <c r="L58" s="102">
        <v>8.2278122464795551</v>
      </c>
      <c r="M58" s="102">
        <v>10.49724177820084</v>
      </c>
      <c r="N58" s="106">
        <v>11.573186456586626</v>
      </c>
      <c r="O58" s="101">
        <v>1.1005442703667634</v>
      </c>
      <c r="P58" s="102">
        <v>2.967436832751293</v>
      </c>
      <c r="Q58" s="102">
        <v>4.9457280545854889</v>
      </c>
      <c r="R58" s="102">
        <v>6.8191098934436285</v>
      </c>
      <c r="S58" s="102">
        <v>8.6999852596572023</v>
      </c>
      <c r="T58" s="106">
        <v>9.5917150149536745</v>
      </c>
      <c r="U58" s="179">
        <f>U31+U32</f>
        <v>40.799999999999997</v>
      </c>
      <c r="V58" s="215">
        <v>358458.14255979034</v>
      </c>
      <c r="W58" s="215">
        <v>372043.47090979031</v>
      </c>
      <c r="X58" s="215">
        <v>409191.09405979025</v>
      </c>
      <c r="Y58" s="215">
        <v>385382.07365979033</v>
      </c>
      <c r="Z58" s="215">
        <v>439900.72108479036</v>
      </c>
      <c r="AB58" s="400">
        <f t="shared" si="1"/>
        <v>376381.04968777986</v>
      </c>
      <c r="AC58" s="400">
        <f t="shared" si="2"/>
        <v>390645.64445527981</v>
      </c>
      <c r="AD58" s="400">
        <f t="shared" si="3"/>
        <v>429650.64876277978</v>
      </c>
      <c r="AE58" s="400">
        <f t="shared" si="4"/>
        <v>404651.17734277982</v>
      </c>
      <c r="AF58" s="400">
        <f t="shared" si="5"/>
        <v>461895.75713902991</v>
      </c>
    </row>
    <row r="59" spans="1:32" s="22" customFormat="1" ht="13" x14ac:dyDescent="0.3">
      <c r="A59" s="165" t="s">
        <v>529</v>
      </c>
      <c r="B59" s="82" t="s">
        <v>53</v>
      </c>
      <c r="C59" s="101">
        <v>1.7417695331576093</v>
      </c>
      <c r="D59" s="102">
        <v>4.345914785142857</v>
      </c>
      <c r="E59" s="102">
        <v>7.2431913085714292</v>
      </c>
      <c r="F59" s="102">
        <v>9.9868243799999998</v>
      </c>
      <c r="G59" s="102">
        <v>12.741431983714287</v>
      </c>
      <c r="H59" s="106">
        <v>14.047401325714286</v>
      </c>
      <c r="I59" s="101">
        <v>1.4254758470924205</v>
      </c>
      <c r="J59" s="102">
        <v>3.7078829256934354</v>
      </c>
      <c r="K59" s="102">
        <v>6.1798048761557265</v>
      </c>
      <c r="L59" s="102">
        <v>8.5206400565177436</v>
      </c>
      <c r="M59" s="102">
        <v>10.87083857760121</v>
      </c>
      <c r="N59" s="106">
        <v>11.985076123453529</v>
      </c>
      <c r="O59" s="101">
        <v>1.1246677536299563</v>
      </c>
      <c r="P59" s="102">
        <v>3.0730478995975279</v>
      </c>
      <c r="Q59" s="102">
        <v>5.1217464993292143</v>
      </c>
      <c r="R59" s="102">
        <v>7.0618019914993697</v>
      </c>
      <c r="S59" s="102">
        <v>9.0096177056382079</v>
      </c>
      <c r="T59" s="106">
        <v>9.9330841199112019</v>
      </c>
      <c r="U59" s="179">
        <f>U32*2</f>
        <v>44.160000000000004</v>
      </c>
      <c r="V59" s="215">
        <v>365000.88337867084</v>
      </c>
      <c r="W59" s="215">
        <v>378842.53867867077</v>
      </c>
      <c r="X59" s="215">
        <v>416691.06037867081</v>
      </c>
      <c r="Y59" s="215">
        <v>392432.81317867083</v>
      </c>
      <c r="Z59" s="215">
        <v>447980.11432867078</v>
      </c>
      <c r="AB59" s="400">
        <f t="shared" si="1"/>
        <v>383250.92754760437</v>
      </c>
      <c r="AC59" s="400">
        <f t="shared" si="2"/>
        <v>397784.66561260429</v>
      </c>
      <c r="AD59" s="400">
        <f t="shared" si="3"/>
        <v>437525.61339760432</v>
      </c>
      <c r="AE59" s="400">
        <f t="shared" si="4"/>
        <v>412054.45383760438</v>
      </c>
      <c r="AF59" s="400">
        <f t="shared" si="5"/>
        <v>470379.1200451043</v>
      </c>
    </row>
    <row r="60" spans="1:32" s="22" customFormat="1" ht="13" x14ac:dyDescent="0.3">
      <c r="A60" s="92" t="s">
        <v>530</v>
      </c>
      <c r="B60" s="82" t="s">
        <v>54</v>
      </c>
      <c r="C60" s="101">
        <v>1.7791294983969892</v>
      </c>
      <c r="D60" s="102">
        <v>4.4362754228571433</v>
      </c>
      <c r="E60" s="102">
        <v>7.3937923714285718</v>
      </c>
      <c r="F60" s="102">
        <v>10.1944713</v>
      </c>
      <c r="G60" s="102">
        <v>13.006352944285716</v>
      </c>
      <c r="H60" s="106">
        <v>14.339476114285715</v>
      </c>
      <c r="I60" s="101">
        <v>1.4560514927694936</v>
      </c>
      <c r="J60" s="102">
        <v>3.784977549564335</v>
      </c>
      <c r="K60" s="102">
        <v>6.3082959159405592</v>
      </c>
      <c r="L60" s="102">
        <v>8.6978019447059225</v>
      </c>
      <c r="M60" s="102">
        <v>11.096865997586349</v>
      </c>
      <c r="N60" s="106">
        <v>12.23427086727866</v>
      </c>
      <c r="O60" s="101">
        <v>1.148791236893149</v>
      </c>
      <c r="P60" s="102">
        <v>3.1369429784618159</v>
      </c>
      <c r="Q60" s="102">
        <v>5.228238297436361</v>
      </c>
      <c r="R60" s="102">
        <v>7.2086315919198309</v>
      </c>
      <c r="S60" s="102">
        <v>9.196946459581234</v>
      </c>
      <c r="T60" s="106">
        <v>10.139613667755366</v>
      </c>
      <c r="U60" s="179">
        <f>U32+U33</f>
        <v>44.040000000000006</v>
      </c>
      <c r="V60" s="215">
        <v>369267.06223984272</v>
      </c>
      <c r="W60" s="215">
        <v>383365.04448984261</v>
      </c>
      <c r="X60" s="215">
        <v>421914.46473984269</v>
      </c>
      <c r="Y60" s="215">
        <v>397206.99073984264</v>
      </c>
      <c r="Z60" s="215">
        <v>453782.9456148427</v>
      </c>
      <c r="AB60" s="400">
        <f t="shared" si="1"/>
        <v>387730.41535183485</v>
      </c>
      <c r="AC60" s="400">
        <f t="shared" si="2"/>
        <v>402533.29671433475</v>
      </c>
      <c r="AD60" s="400">
        <f t="shared" si="3"/>
        <v>443010.18797683483</v>
      </c>
      <c r="AE60" s="400">
        <f t="shared" si="4"/>
        <v>417067.34027683479</v>
      </c>
      <c r="AF60" s="400">
        <f t="shared" si="5"/>
        <v>476472.09289558482</v>
      </c>
    </row>
    <row r="61" spans="1:32" s="22" customFormat="1" ht="13" x14ac:dyDescent="0.3">
      <c r="A61" s="165" t="s">
        <v>531</v>
      </c>
      <c r="B61" s="82" t="s">
        <v>55</v>
      </c>
      <c r="C61" s="101">
        <v>1.8164894636363689</v>
      </c>
      <c r="D61" s="102">
        <v>4.5266360605714286</v>
      </c>
      <c r="E61" s="102">
        <v>7.5443934342857144</v>
      </c>
      <c r="F61" s="102">
        <v>10.402118220000002</v>
      </c>
      <c r="G61" s="102">
        <v>13.271273904857145</v>
      </c>
      <c r="H61" s="106">
        <v>14.631550902857143</v>
      </c>
      <c r="I61" s="101">
        <v>1.4866271384465668</v>
      </c>
      <c r="J61" s="102">
        <v>3.862072173435235</v>
      </c>
      <c r="K61" s="102">
        <v>6.4367869557253918</v>
      </c>
      <c r="L61" s="102">
        <v>8.8749638328941014</v>
      </c>
      <c r="M61" s="102">
        <v>11.322893417571485</v>
      </c>
      <c r="N61" s="106">
        <v>12.483465611103789</v>
      </c>
      <c r="O61" s="101">
        <v>1.1729147201563417</v>
      </c>
      <c r="P61" s="102">
        <v>3.2008380573261044</v>
      </c>
      <c r="Q61" s="102">
        <v>5.3347300955435077</v>
      </c>
      <c r="R61" s="102">
        <v>7.3554611923402922</v>
      </c>
      <c r="S61" s="102">
        <v>9.384275213524262</v>
      </c>
      <c r="T61" s="106">
        <v>10.346143215599529</v>
      </c>
      <c r="U61" s="179">
        <f>U33*2</f>
        <v>43.92</v>
      </c>
      <c r="V61" s="215">
        <v>373530.52119425504</v>
      </c>
      <c r="W61" s="215">
        <v>387884.83039425511</v>
      </c>
      <c r="X61" s="215">
        <v>427135.14919425512</v>
      </c>
      <c r="Y61" s="215">
        <v>401978.44839425519</v>
      </c>
      <c r="Z61" s="215">
        <v>459583.05699425511</v>
      </c>
      <c r="AB61" s="400">
        <f t="shared" si="1"/>
        <v>392207.04725396779</v>
      </c>
      <c r="AC61" s="400">
        <f t="shared" si="2"/>
        <v>407279.07191396784</v>
      </c>
      <c r="AD61" s="400">
        <f t="shared" si="3"/>
        <v>448491.90665396786</v>
      </c>
      <c r="AE61" s="400">
        <f t="shared" si="4"/>
        <v>422077.37081396795</v>
      </c>
      <c r="AF61" s="400">
        <f t="shared" si="5"/>
        <v>482562.20984396787</v>
      </c>
    </row>
    <row r="62" spans="1:32" s="22" customFormat="1" ht="13" x14ac:dyDescent="0.3">
      <c r="A62" s="92" t="s">
        <v>532</v>
      </c>
      <c r="B62" s="82" t="s">
        <v>56</v>
      </c>
      <c r="C62" s="101">
        <v>1.8538494288757477</v>
      </c>
      <c r="D62" s="102">
        <v>4.6166747502857142</v>
      </c>
      <c r="E62" s="102">
        <v>7.6944579171428575</v>
      </c>
      <c r="F62" s="102">
        <v>10.609025310000002</v>
      </c>
      <c r="G62" s="102">
        <v>13.535250972428573</v>
      </c>
      <c r="H62" s="106">
        <v>14.922585051428571</v>
      </c>
      <c r="I62" s="101">
        <v>1.5172027841236391</v>
      </c>
      <c r="J62" s="102">
        <v>3.9388921150927967</v>
      </c>
      <c r="K62" s="102">
        <v>6.5648201918213278</v>
      </c>
      <c r="L62" s="102">
        <v>9.0514945069051649</v>
      </c>
      <c r="M62" s="102">
        <v>11.548115519249336</v>
      </c>
      <c r="N62" s="106">
        <v>12.73177249322924</v>
      </c>
      <c r="O62" s="101">
        <v>1.1970382034195337</v>
      </c>
      <c r="P62" s="102">
        <v>3.2645054829403652</v>
      </c>
      <c r="Q62" s="102">
        <v>5.4408424715672759</v>
      </c>
      <c r="R62" s="102">
        <v>7.5017676501912449</v>
      </c>
      <c r="S62" s="102">
        <v>9.5709365295297086</v>
      </c>
      <c r="T62" s="106">
        <v>10.551936914554716</v>
      </c>
      <c r="U62" s="179">
        <f>U33+U34</f>
        <v>43.8</v>
      </c>
      <c r="V62" s="215">
        <v>375117.59189731127</v>
      </c>
      <c r="W62" s="215">
        <v>389728.22804731131</v>
      </c>
      <c r="X62" s="215">
        <v>429679.44539731118</v>
      </c>
      <c r="Y62" s="215">
        <v>404073.51779731124</v>
      </c>
      <c r="Z62" s="215">
        <v>462706.78012231126</v>
      </c>
      <c r="AB62" s="400">
        <f t="shared" si="1"/>
        <v>393873.47149217682</v>
      </c>
      <c r="AC62" s="400">
        <f t="shared" si="2"/>
        <v>409214.63944967685</v>
      </c>
      <c r="AD62" s="400">
        <f t="shared" si="3"/>
        <v>451163.41766717675</v>
      </c>
      <c r="AE62" s="400">
        <f t="shared" si="4"/>
        <v>424277.1936871768</v>
      </c>
      <c r="AF62" s="400">
        <f t="shared" si="5"/>
        <v>485842.11912842683</v>
      </c>
    </row>
    <row r="63" spans="1:32" s="22" customFormat="1" ht="13" x14ac:dyDescent="0.3">
      <c r="A63" s="165" t="s">
        <v>533</v>
      </c>
      <c r="B63" s="82" t="s">
        <v>57</v>
      </c>
      <c r="C63" s="101">
        <v>1.8912093941151262</v>
      </c>
      <c r="D63" s="102">
        <v>4.7067134399999997</v>
      </c>
      <c r="E63" s="102">
        <v>7.8445224000000007</v>
      </c>
      <c r="F63" s="102">
        <v>10.815932400000001</v>
      </c>
      <c r="G63" s="102">
        <v>13.799228040000001</v>
      </c>
      <c r="H63" s="106">
        <v>15.2136192</v>
      </c>
      <c r="I63" s="101">
        <v>1.5477784298007113</v>
      </c>
      <c r="J63" s="102">
        <v>4.0157120567503579</v>
      </c>
      <c r="K63" s="102">
        <v>6.6928534279172647</v>
      </c>
      <c r="L63" s="102">
        <v>9.2280251809162284</v>
      </c>
      <c r="M63" s="102">
        <v>11.773337620927187</v>
      </c>
      <c r="N63" s="106">
        <v>12.980079375354693</v>
      </c>
      <c r="O63" s="101">
        <v>1.2211616866827255</v>
      </c>
      <c r="P63" s="102">
        <v>3.3281729085546261</v>
      </c>
      <c r="Q63" s="102">
        <v>5.546954847591044</v>
      </c>
      <c r="R63" s="102">
        <v>7.6480741080421977</v>
      </c>
      <c r="S63" s="102">
        <v>9.7575978455351553</v>
      </c>
      <c r="T63" s="106">
        <v>10.757730613509903</v>
      </c>
      <c r="U63" s="179">
        <f>U34*2</f>
        <v>43.68</v>
      </c>
      <c r="V63" s="215">
        <v>376701.94269360788</v>
      </c>
      <c r="W63" s="215">
        <v>391568.90579360793</v>
      </c>
      <c r="X63" s="215">
        <v>432221.02169360791</v>
      </c>
      <c r="Y63" s="215">
        <v>406165.86729360791</v>
      </c>
      <c r="Z63" s="215">
        <v>465827.78334360791</v>
      </c>
      <c r="AB63" s="400">
        <f t="shared" si="1"/>
        <v>395537.03982828825</v>
      </c>
      <c r="AC63" s="400">
        <f t="shared" si="2"/>
        <v>411147.35108328832</v>
      </c>
      <c r="AD63" s="400">
        <f t="shared" si="3"/>
        <v>453832.07277828828</v>
      </c>
      <c r="AE63" s="400">
        <f t="shared" si="4"/>
        <v>426474.16065828828</v>
      </c>
      <c r="AF63" s="400">
        <f t="shared" si="5"/>
        <v>489119.17251078831</v>
      </c>
    </row>
    <row r="64" spans="1:32" s="22" customFormat="1" ht="13" x14ac:dyDescent="0.3">
      <c r="A64" s="92" t="s">
        <v>534</v>
      </c>
      <c r="B64" s="82" t="s">
        <v>58</v>
      </c>
      <c r="C64" s="101">
        <v>1.9285693593545061</v>
      </c>
      <c r="D64" s="102">
        <v>4.7179816199999998</v>
      </c>
      <c r="E64" s="102">
        <v>7.8633027000000002</v>
      </c>
      <c r="F64" s="102">
        <v>10.841826450000001</v>
      </c>
      <c r="G64" s="102">
        <v>13.832264295000002</v>
      </c>
      <c r="H64" s="106">
        <v>15.250041599999999</v>
      </c>
      <c r="I64" s="101">
        <v>1.5783540754777849</v>
      </c>
      <c r="J64" s="102">
        <v>4.0253259342171868</v>
      </c>
      <c r="K64" s="102">
        <v>6.7088765570286446</v>
      </c>
      <c r="L64" s="102">
        <v>9.2501176771152522</v>
      </c>
      <c r="M64" s="102">
        <v>11.801523761682205</v>
      </c>
      <c r="N64" s="106">
        <v>13.011154534843431</v>
      </c>
      <c r="O64" s="101">
        <v>1.2452851699459182</v>
      </c>
      <c r="P64" s="102">
        <v>3.3361407723055834</v>
      </c>
      <c r="Q64" s="102">
        <v>5.5602346205093056</v>
      </c>
      <c r="R64" s="102">
        <v>7.6663840979749516</v>
      </c>
      <c r="S64" s="102">
        <v>9.7809581733504594</v>
      </c>
      <c r="T64" s="106">
        <v>10.783485324624106</v>
      </c>
      <c r="U64" s="179">
        <f>U34+U35</f>
        <v>43.68</v>
      </c>
      <c r="V64" s="215">
        <v>378343.41153185425</v>
      </c>
      <c r="W64" s="215">
        <v>393466.7015818542</v>
      </c>
      <c r="X64" s="215">
        <v>434819.71603185422</v>
      </c>
      <c r="Y64" s="215">
        <v>408315.33483185421</v>
      </c>
      <c r="Z64" s="215">
        <v>469005.90460685425</v>
      </c>
      <c r="AB64" s="400">
        <f t="shared" si="1"/>
        <v>397260.58210844698</v>
      </c>
      <c r="AC64" s="400">
        <f t="shared" si="2"/>
        <v>413140.03666094691</v>
      </c>
      <c r="AD64" s="400">
        <f t="shared" si="3"/>
        <v>456560.70183344692</v>
      </c>
      <c r="AE64" s="400">
        <f t="shared" si="4"/>
        <v>428731.10157344694</v>
      </c>
      <c r="AF64" s="400">
        <f t="shared" si="5"/>
        <v>492456.19983719697</v>
      </c>
    </row>
    <row r="65" spans="1:32" s="22" customFormat="1" ht="13.5" thickBot="1" x14ac:dyDescent="0.35">
      <c r="A65" s="165" t="s">
        <v>535</v>
      </c>
      <c r="B65" s="82" t="s">
        <v>59</v>
      </c>
      <c r="C65" s="107">
        <v>1.9659293245938863</v>
      </c>
      <c r="D65" s="108">
        <v>4.7292498000000007</v>
      </c>
      <c r="E65" s="108">
        <v>7.8820830000000006</v>
      </c>
      <c r="F65" s="108">
        <v>10.867720500000001</v>
      </c>
      <c r="G65" s="108">
        <v>13.865300550000001</v>
      </c>
      <c r="H65" s="109">
        <v>15.286464</v>
      </c>
      <c r="I65" s="107">
        <v>1.6089297211548583</v>
      </c>
      <c r="J65" s="108">
        <v>4.0349398116840156</v>
      </c>
      <c r="K65" s="108">
        <v>6.7248996861400245</v>
      </c>
      <c r="L65" s="108">
        <v>9.2722101733142761</v>
      </c>
      <c r="M65" s="108">
        <v>11.829709902437225</v>
      </c>
      <c r="N65" s="109">
        <v>13.042229694332169</v>
      </c>
      <c r="O65" s="107">
        <v>1.2694086532091111</v>
      </c>
      <c r="P65" s="108">
        <v>3.3441086360565402</v>
      </c>
      <c r="Q65" s="108">
        <v>5.5735143934275664</v>
      </c>
      <c r="R65" s="108">
        <v>7.6846940879077055</v>
      </c>
      <c r="S65" s="108">
        <v>9.8043185011657652</v>
      </c>
      <c r="T65" s="109">
        <v>10.809240035738311</v>
      </c>
      <c r="U65" s="193">
        <f>U35*2</f>
        <v>43.68</v>
      </c>
      <c r="V65" s="215">
        <v>379982.16046334099</v>
      </c>
      <c r="W65" s="215">
        <v>395361.77746334107</v>
      </c>
      <c r="X65" s="215">
        <v>437415.69046334107</v>
      </c>
      <c r="Y65" s="215">
        <v>410462.08246334107</v>
      </c>
      <c r="Z65" s="215">
        <v>472181.30596334109</v>
      </c>
      <c r="AB65" s="400">
        <f t="shared" si="1"/>
        <v>398981.26848650805</v>
      </c>
      <c r="AC65" s="400">
        <f t="shared" si="2"/>
        <v>415129.86633650813</v>
      </c>
      <c r="AD65" s="400">
        <f t="shared" si="3"/>
        <v>459286.47498650814</v>
      </c>
      <c r="AE65" s="400">
        <f t="shared" si="4"/>
        <v>430985.18658650812</v>
      </c>
      <c r="AF65" s="400">
        <f t="shared" si="5"/>
        <v>495790.37126150815</v>
      </c>
    </row>
    <row r="66" spans="1:32" s="22" customFormat="1" ht="10" x14ac:dyDescent="0.2">
      <c r="A66" s="17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</row>
    <row r="67" spans="1:32" s="22" customFormat="1" ht="13" x14ac:dyDescent="0.3">
      <c r="A67" s="97" t="s">
        <v>411</v>
      </c>
      <c r="B67" s="97"/>
      <c r="C67" s="97"/>
      <c r="D67" s="97"/>
      <c r="E67" s="97"/>
      <c r="F67" s="97"/>
      <c r="G67" s="97"/>
      <c r="H67" s="97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</row>
    <row r="68" spans="1:32" s="22" customFormat="1" ht="13" x14ac:dyDescent="0.3">
      <c r="A68" s="97" t="s">
        <v>394</v>
      </c>
      <c r="B68" s="97"/>
      <c r="C68" s="97"/>
      <c r="D68" s="97"/>
      <c r="E68" s="97"/>
      <c r="F68" s="97"/>
      <c r="G68" s="97"/>
      <c r="H68" s="97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</row>
    <row r="69" spans="1:32" s="22" customFormat="1" ht="13" x14ac:dyDescent="0.3">
      <c r="A69" s="97" t="s">
        <v>90</v>
      </c>
      <c r="B69" s="4"/>
      <c r="C69" s="4"/>
      <c r="D69" s="4"/>
      <c r="E69" s="4"/>
      <c r="F69" s="4"/>
      <c r="G69" s="4"/>
      <c r="H69" s="4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  <c r="V69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A20:B65 U20:U65">
    <cfRule type="expression" dxfId="57" priority="22" stopIfTrue="1">
      <formula>MOD(ROW(A10),2)=0</formula>
    </cfRule>
  </conditionalFormatting>
  <conditionalFormatting sqref="A11:B18 A19:A65 U11:U18">
    <cfRule type="expression" dxfId="56" priority="21" stopIfTrue="1">
      <formula>MOD(ROW(A2),2)=0</formula>
    </cfRule>
  </conditionalFormatting>
  <conditionalFormatting sqref="B36:B65">
    <cfRule type="expression" dxfId="55" priority="19" stopIfTrue="1">
      <formula>MOD(ROW(B26),2)=0</formula>
    </cfRule>
  </conditionalFormatting>
  <conditionalFormatting sqref="C37:H65">
    <cfRule type="expression" dxfId="54" priority="16">
      <formula>MOD(ROW(#REF!),2)=0</formula>
    </cfRule>
  </conditionalFormatting>
  <conditionalFormatting sqref="I11:N36">
    <cfRule type="expression" dxfId="53" priority="14">
      <formula>MOD(ROW(#REF!),2)=0</formula>
    </cfRule>
    <cfRule type="expression" dxfId="52" priority="15">
      <formula>MOD(ROW(#REF!),2)=0</formula>
    </cfRule>
  </conditionalFormatting>
  <conditionalFormatting sqref="I37:I65">
    <cfRule type="expression" dxfId="51" priority="13">
      <formula>MOD(ROW(#REF!),2)=0</formula>
    </cfRule>
  </conditionalFormatting>
  <conditionalFormatting sqref="J37:N65">
    <cfRule type="expression" dxfId="50" priority="12">
      <formula>MOD(ROW(#REF!),2)=0</formula>
    </cfRule>
  </conditionalFormatting>
  <conditionalFormatting sqref="I37:N65">
    <cfRule type="expression" dxfId="49" priority="11">
      <formula>MOD(ROW(#REF!),2)=0</formula>
    </cfRule>
  </conditionalFormatting>
  <conditionalFormatting sqref="I11:I36">
    <cfRule type="expression" dxfId="48" priority="10">
      <formula>MOD(ROW(#REF!),2)=0</formula>
    </cfRule>
  </conditionalFormatting>
  <conditionalFormatting sqref="J11:N36">
    <cfRule type="expression" dxfId="47" priority="9">
      <formula>MOD(ROW(#REF!),2)=0</formula>
    </cfRule>
  </conditionalFormatting>
  <conditionalFormatting sqref="O11:T36">
    <cfRule type="expression" dxfId="46" priority="7">
      <formula>MOD(ROW(#REF!),2)=0</formula>
    </cfRule>
    <cfRule type="expression" dxfId="45" priority="8">
      <formula>MOD(ROW(#REF!),2)=0</formula>
    </cfRule>
  </conditionalFormatting>
  <conditionalFormatting sqref="O37:T65">
    <cfRule type="expression" dxfId="44" priority="6">
      <formula>MOD(ROW(#REF!),2)=0</formula>
    </cfRule>
  </conditionalFormatting>
  <conditionalFormatting sqref="P37:T65">
    <cfRule type="expression" dxfId="43" priority="5">
      <formula>MOD(ROW(#REF!),2)=0</formula>
    </cfRule>
  </conditionalFormatting>
  <conditionalFormatting sqref="O11:T36">
    <cfRule type="expression" dxfId="42" priority="4">
      <formula>MOD(ROW(#REF!),2)=0</formula>
    </cfRule>
  </conditionalFormatting>
  <conditionalFormatting sqref="P11:T36">
    <cfRule type="expression" dxfId="41" priority="3">
      <formula>MOD(ROW(#REF!),2)=0</formula>
    </cfRule>
  </conditionalFormatting>
  <conditionalFormatting sqref="O11:O36">
    <cfRule type="expression" dxfId="40" priority="2">
      <formula>MOD(ROW(#REF!),2)=0</formula>
    </cfRule>
  </conditionalFormatting>
  <conditionalFormatting sqref="P11:T36">
    <cfRule type="expression" dxfId="39" priority="1">
      <formula>MOD(ROW(#REF!),2)=0</formula>
    </cfRule>
  </conditionalFormatting>
  <conditionalFormatting sqref="C11:C65">
    <cfRule type="expression" dxfId="38" priority="17">
      <formula>MOD(ROW(#REF!),2)=0</formula>
    </cfRule>
  </conditionalFormatting>
  <conditionalFormatting sqref="D11:H65">
    <cfRule type="expression" dxfId="37" priority="18">
      <formula>MOD(ROW(#REF!),2)=0</formula>
    </cfRule>
  </conditionalFormatting>
  <hyperlinks>
    <hyperlink ref="Z4" r:id="rId1" xr:uid="{00000000-0004-0000-0600-000000000000}"/>
    <hyperlink ref="Z5" r:id="rId2" xr:uid="{00000000-0004-0000-0600-000001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69"/>
  <sheetViews>
    <sheetView zoomScale="70" zoomScaleNormal="70" workbookViewId="0">
      <selection activeCell="AB11" sqref="AB11:AF66"/>
    </sheetView>
  </sheetViews>
  <sheetFormatPr defaultRowHeight="12.5" x14ac:dyDescent="0.25"/>
  <sheetData>
    <row r="1" spans="1:26" s="73" customFormat="1" ht="27" customHeight="1" x14ac:dyDescent="0.35">
      <c r="A1" s="72" t="s">
        <v>388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94"/>
      <c r="Z4" s="95" t="s">
        <v>88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95"/>
      <c r="Z5" s="96" t="s">
        <v>89</v>
      </c>
    </row>
    <row r="6" spans="1:26" s="22" customFormat="1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6" s="57" customFormat="1" ht="17.25" customHeight="1" thickBot="1" x14ac:dyDescent="0.4">
      <c r="A7" s="70" t="s">
        <v>536</v>
      </c>
      <c r="B7" s="56"/>
      <c r="W7" s="71"/>
      <c r="X7" s="71"/>
      <c r="Y7" s="71"/>
      <c r="Z7" s="71"/>
    </row>
    <row r="8" spans="1:26" s="22" customFormat="1" ht="27.75" customHeight="1" thickBot="1" x14ac:dyDescent="0.25">
      <c r="A8" s="376" t="s">
        <v>107</v>
      </c>
      <c r="B8" s="379" t="s">
        <v>108</v>
      </c>
      <c r="C8" s="376" t="s">
        <v>80</v>
      </c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3"/>
      <c r="U8" s="384" t="s">
        <v>81</v>
      </c>
      <c r="V8" s="387" t="s">
        <v>73</v>
      </c>
      <c r="W8" s="387"/>
      <c r="X8" s="387"/>
      <c r="Y8" s="387" t="s">
        <v>74</v>
      </c>
      <c r="Z8" s="379"/>
    </row>
    <row r="9" spans="1:26" s="22" customFormat="1" ht="58.9" customHeight="1" x14ac:dyDescent="0.2">
      <c r="A9" s="377"/>
      <c r="B9" s="380"/>
      <c r="C9" s="388" t="s">
        <v>104</v>
      </c>
      <c r="D9" s="389"/>
      <c r="E9" s="389"/>
      <c r="F9" s="389"/>
      <c r="G9" s="389"/>
      <c r="H9" s="390"/>
      <c r="I9" s="388" t="s">
        <v>105</v>
      </c>
      <c r="J9" s="389"/>
      <c r="K9" s="389"/>
      <c r="L9" s="389"/>
      <c r="M9" s="391"/>
      <c r="N9" s="390"/>
      <c r="O9" s="388" t="s">
        <v>106</v>
      </c>
      <c r="P9" s="389"/>
      <c r="Q9" s="389"/>
      <c r="R9" s="389"/>
      <c r="S9" s="389"/>
      <c r="T9" s="391"/>
      <c r="U9" s="385" t="s">
        <v>28</v>
      </c>
      <c r="V9" s="392" t="s">
        <v>413</v>
      </c>
      <c r="W9" s="393"/>
      <c r="X9" s="163" t="s">
        <v>414</v>
      </c>
      <c r="Y9" s="394" t="s">
        <v>415</v>
      </c>
      <c r="Z9" s="395"/>
    </row>
    <row r="10" spans="1:26" s="22" customFormat="1" ht="57.75" customHeight="1" thickBot="1" x14ac:dyDescent="0.25">
      <c r="A10" s="378"/>
      <c r="B10" s="381"/>
      <c r="C10" s="121">
        <v>0</v>
      </c>
      <c r="D10" s="122" t="s">
        <v>389</v>
      </c>
      <c r="E10" s="123" t="s">
        <v>390</v>
      </c>
      <c r="F10" s="123" t="s">
        <v>391</v>
      </c>
      <c r="G10" s="123" t="s">
        <v>392</v>
      </c>
      <c r="H10" s="124" t="s">
        <v>393</v>
      </c>
      <c r="I10" s="121">
        <v>0</v>
      </c>
      <c r="J10" s="122" t="s">
        <v>389</v>
      </c>
      <c r="K10" s="123" t="s">
        <v>390</v>
      </c>
      <c r="L10" s="123" t="s">
        <v>391</v>
      </c>
      <c r="M10" s="123" t="s">
        <v>392</v>
      </c>
      <c r="N10" s="124" t="s">
        <v>393</v>
      </c>
      <c r="O10" s="121">
        <v>0</v>
      </c>
      <c r="P10" s="122" t="s">
        <v>389</v>
      </c>
      <c r="Q10" s="123" t="s">
        <v>390</v>
      </c>
      <c r="R10" s="123" t="s">
        <v>391</v>
      </c>
      <c r="S10" s="123" t="s">
        <v>392</v>
      </c>
      <c r="T10" s="159" t="s">
        <v>393</v>
      </c>
      <c r="U10" s="386" t="s">
        <v>29</v>
      </c>
      <c r="V10" s="160" t="s">
        <v>75</v>
      </c>
      <c r="W10" s="161" t="s">
        <v>76</v>
      </c>
      <c r="X10" s="164" t="s">
        <v>416</v>
      </c>
      <c r="Y10" s="162" t="s">
        <v>77</v>
      </c>
      <c r="Z10" s="161" t="s">
        <v>78</v>
      </c>
    </row>
    <row r="11" spans="1:26" s="22" customFormat="1" ht="13" x14ac:dyDescent="0.3">
      <c r="A11" s="165" t="s">
        <v>537</v>
      </c>
      <c r="B11" s="166">
        <v>600</v>
      </c>
      <c r="C11" s="126">
        <v>9.5638723254896169E-2</v>
      </c>
      <c r="D11" s="113">
        <v>0.28046499942857145</v>
      </c>
      <c r="E11" s="113">
        <v>0.46438649142857147</v>
      </c>
      <c r="F11" s="113">
        <v>0.63303211199999998</v>
      </c>
      <c r="G11" s="113">
        <v>0.81389842971428583</v>
      </c>
      <c r="H11" s="114">
        <v>0.89211089142857147</v>
      </c>
      <c r="I11" s="126">
        <v>7.8271371413564841E-2</v>
      </c>
      <c r="J11" s="113">
        <v>0.23928940949117919</v>
      </c>
      <c r="K11" s="113">
        <v>0.39620904403768237</v>
      </c>
      <c r="L11" s="113">
        <v>0.54009548634610371</v>
      </c>
      <c r="M11" s="113">
        <v>0.69440848244499065</v>
      </c>
      <c r="N11" s="114">
        <v>0.7611384267039687</v>
      </c>
      <c r="O11" s="126">
        <v>6.175431708701732E-2</v>
      </c>
      <c r="P11" s="113">
        <v>0.19832012821582787</v>
      </c>
      <c r="Q11" s="113">
        <v>0.32837319704581519</v>
      </c>
      <c r="R11" s="113">
        <v>0.44762451597297959</v>
      </c>
      <c r="S11" s="113">
        <v>0.57551723482240247</v>
      </c>
      <c r="T11" s="114">
        <v>0.63082219432485553</v>
      </c>
      <c r="U11" s="174">
        <v>3.24</v>
      </c>
      <c r="V11" s="215">
        <v>45221.616830459614</v>
      </c>
      <c r="W11" s="215">
        <v>45828.334865459619</v>
      </c>
      <c r="X11" s="215">
        <v>50243.995730459625</v>
      </c>
      <c r="Y11" s="215">
        <v>47413.86689045962</v>
      </c>
      <c r="Z11" s="215">
        <v>53894.385357959611</v>
      </c>
    </row>
    <row r="12" spans="1:26" s="22" customFormat="1" ht="13" x14ac:dyDescent="0.3">
      <c r="A12" s="92" t="s">
        <v>538</v>
      </c>
      <c r="B12" s="82">
        <v>700</v>
      </c>
      <c r="C12" s="127">
        <v>0.13962967799563772</v>
      </c>
      <c r="D12" s="85">
        <v>0.38520119314285722</v>
      </c>
      <c r="E12" s="85">
        <v>0.63780589714285718</v>
      </c>
      <c r="F12" s="85">
        <v>0.86943014399999996</v>
      </c>
      <c r="G12" s="85">
        <v>1.1178387565714287</v>
      </c>
      <c r="H12" s="86">
        <v>1.2252586971428572</v>
      </c>
      <c r="I12" s="127">
        <v>0.11427386329306229</v>
      </c>
      <c r="J12" s="85">
        <v>0.32864908715972202</v>
      </c>
      <c r="K12" s="85">
        <v>0.54416842318385339</v>
      </c>
      <c r="L12" s="85">
        <v>0.74178748212956858</v>
      </c>
      <c r="M12" s="85">
        <v>0.95372676273801682</v>
      </c>
      <c r="N12" s="86">
        <v>1.0453761813795079</v>
      </c>
      <c r="O12" s="127">
        <v>9.0159457552767996E-2</v>
      </c>
      <c r="P12" s="85">
        <v>0.27238033326307104</v>
      </c>
      <c r="Q12" s="85">
        <v>0.45100011607828744</v>
      </c>
      <c r="R12" s="85">
        <v>0.61478436875934972</v>
      </c>
      <c r="S12" s="85">
        <v>0.79043704554773542</v>
      </c>
      <c r="T12" s="86">
        <v>0.86639495983460479</v>
      </c>
      <c r="U12" s="179">
        <v>3.12</v>
      </c>
      <c r="V12" s="215">
        <v>51625.711803534316</v>
      </c>
      <c r="W12" s="215">
        <v>52333.549511034311</v>
      </c>
      <c r="X12" s="215">
        <v>57485.153853534306</v>
      </c>
      <c r="Y12" s="215">
        <v>54183.33687353431</v>
      </c>
      <c r="Z12" s="215">
        <v>61743.941752284314</v>
      </c>
    </row>
    <row r="13" spans="1:26" s="22" customFormat="1" ht="13" x14ac:dyDescent="0.3">
      <c r="A13" s="165" t="s">
        <v>539</v>
      </c>
      <c r="B13" s="166">
        <v>800</v>
      </c>
      <c r="C13" s="101">
        <v>0.1836206327363793</v>
      </c>
      <c r="D13" s="85">
        <v>0.39714253714285719</v>
      </c>
      <c r="E13" s="85">
        <v>0.65757805714285722</v>
      </c>
      <c r="F13" s="85">
        <v>0.89638272000000008</v>
      </c>
      <c r="G13" s="85">
        <v>1.1524920685714288</v>
      </c>
      <c r="H13" s="86">
        <v>1.2632420571428573</v>
      </c>
      <c r="I13" s="101">
        <v>0.15027635517255977</v>
      </c>
      <c r="J13" s="85">
        <v>0.33883730016352953</v>
      </c>
      <c r="K13" s="85">
        <v>0.56103779547773946</v>
      </c>
      <c r="L13" s="85">
        <v>0.76478310015123441</v>
      </c>
      <c r="M13" s="85">
        <v>0.98329255733730148</v>
      </c>
      <c r="N13" s="86">
        <v>1.0777831334177628</v>
      </c>
      <c r="O13" s="101">
        <v>0.11856459801851869</v>
      </c>
      <c r="P13" s="85">
        <v>0.28082419926408492</v>
      </c>
      <c r="Q13" s="85">
        <v>0.46498124496885523</v>
      </c>
      <c r="R13" s="85">
        <v>0.6338428549838605</v>
      </c>
      <c r="S13" s="85">
        <v>0.81494081355067793</v>
      </c>
      <c r="T13" s="86">
        <v>0.89325344428227449</v>
      </c>
      <c r="U13" s="179">
        <v>3.12</v>
      </c>
      <c r="V13" s="215">
        <v>57290.128133360689</v>
      </c>
      <c r="W13" s="215">
        <v>58099.085513360682</v>
      </c>
      <c r="X13" s="215">
        <v>63986.633333360682</v>
      </c>
      <c r="Y13" s="215">
        <v>60213.12821336068</v>
      </c>
      <c r="Z13" s="215">
        <v>68853.81950336069</v>
      </c>
    </row>
    <row r="14" spans="1:26" s="22" customFormat="1" ht="13" x14ac:dyDescent="0.3">
      <c r="A14" s="92" t="s">
        <v>540</v>
      </c>
      <c r="B14" s="82">
        <v>900</v>
      </c>
      <c r="C14" s="101">
        <v>0.22502388425707728</v>
      </c>
      <c r="D14" s="85">
        <v>0.57025917385714286</v>
      </c>
      <c r="E14" s="85">
        <v>0.94421998285714293</v>
      </c>
      <c r="F14" s="85">
        <v>1.2871209239999999</v>
      </c>
      <c r="G14" s="85">
        <v>1.6548697594285715</v>
      </c>
      <c r="H14" s="86">
        <v>1.813896282857143</v>
      </c>
      <c r="I14" s="101">
        <v>0.18416105341208683</v>
      </c>
      <c r="J14" s="85">
        <v>0.48653836039158299</v>
      </c>
      <c r="K14" s="85">
        <v>0.80559728517996321</v>
      </c>
      <c r="L14" s="85">
        <v>1.0981562992716338</v>
      </c>
      <c r="M14" s="85">
        <v>1.4119152419206722</v>
      </c>
      <c r="N14" s="86">
        <v>1.547594784687824</v>
      </c>
      <c r="O14" s="101">
        <v>0.145298847868637</v>
      </c>
      <c r="P14" s="85">
        <v>0.40323702674494782</v>
      </c>
      <c r="Q14" s="85">
        <v>0.66766915103738644</v>
      </c>
      <c r="R14" s="85">
        <v>0.91013847430885819</v>
      </c>
      <c r="S14" s="85">
        <v>1.1701780383971034</v>
      </c>
      <c r="T14" s="86">
        <v>1.2826275796244528</v>
      </c>
      <c r="U14" s="179">
        <v>6.48</v>
      </c>
      <c r="V14" s="215">
        <v>70836.263071822905</v>
      </c>
      <c r="W14" s="215">
        <v>71746.340124322916</v>
      </c>
      <c r="X14" s="215">
        <v>78369.831421822921</v>
      </c>
      <c r="Y14" s="215">
        <v>74124.638161822906</v>
      </c>
      <c r="Z14" s="215">
        <v>83845.415863072922</v>
      </c>
    </row>
    <row r="15" spans="1:26" s="22" customFormat="1" ht="13" x14ac:dyDescent="0.3">
      <c r="A15" s="165" t="s">
        <v>541</v>
      </c>
      <c r="B15" s="166">
        <v>1000</v>
      </c>
      <c r="C15" s="101">
        <v>0.26901483899781886</v>
      </c>
      <c r="D15" s="85">
        <v>0.67499536757142864</v>
      </c>
      <c r="E15" s="85">
        <v>1.1176393885714286</v>
      </c>
      <c r="F15" s="85">
        <v>1.523518956</v>
      </c>
      <c r="G15" s="85">
        <v>1.9588100862857145</v>
      </c>
      <c r="H15" s="86">
        <v>2.1470440885714286</v>
      </c>
      <c r="I15" s="101">
        <v>0.22016354529158427</v>
      </c>
      <c r="J15" s="85">
        <v>0.57589803806012585</v>
      </c>
      <c r="K15" s="85">
        <v>0.95355666432613428</v>
      </c>
      <c r="L15" s="85">
        <v>1.2998482950550987</v>
      </c>
      <c r="M15" s="85">
        <v>1.6712335222136985</v>
      </c>
      <c r="N15" s="86">
        <v>1.831832539363363</v>
      </c>
      <c r="O15" s="101">
        <v>0.17370398833438772</v>
      </c>
      <c r="P15" s="85">
        <v>0.47729723179219097</v>
      </c>
      <c r="Q15" s="85">
        <v>0.79029607006985869</v>
      </c>
      <c r="R15" s="85">
        <v>1.0772983270952283</v>
      </c>
      <c r="S15" s="85">
        <v>1.3850978491224366</v>
      </c>
      <c r="T15" s="86">
        <v>1.5182003451342021</v>
      </c>
      <c r="U15" s="179">
        <v>6.36</v>
      </c>
      <c r="V15" s="215">
        <v>76381.302693974474</v>
      </c>
      <c r="W15" s="215">
        <v>77392.499418974476</v>
      </c>
      <c r="X15" s="215">
        <v>84751.934193974477</v>
      </c>
      <c r="Y15" s="215">
        <v>80035.052793974493</v>
      </c>
      <c r="Z15" s="215">
        <v>90835.916906474478</v>
      </c>
    </row>
    <row r="16" spans="1:26" s="22" customFormat="1" ht="13" x14ac:dyDescent="0.3">
      <c r="A16" s="92" t="s">
        <v>542</v>
      </c>
      <c r="B16" s="82">
        <v>1100</v>
      </c>
      <c r="C16" s="101">
        <v>0.31300579373856041</v>
      </c>
      <c r="D16" s="85">
        <v>0.77935839428571441</v>
      </c>
      <c r="E16" s="85">
        <v>1.2904409142857145</v>
      </c>
      <c r="F16" s="85">
        <v>1.7590747200000003</v>
      </c>
      <c r="G16" s="85">
        <v>2.2616674971428576</v>
      </c>
      <c r="H16" s="86">
        <v>2.4790049142857149</v>
      </c>
      <c r="I16" s="101">
        <v>0.25616603717108172</v>
      </c>
      <c r="J16" s="85">
        <v>0.66493933407229966</v>
      </c>
      <c r="K16" s="85">
        <v>1.1009888755881214</v>
      </c>
      <c r="L16" s="85">
        <v>1.5008216777753867</v>
      </c>
      <c r="M16" s="85">
        <v>1.9296278714254973</v>
      </c>
      <c r="N16" s="86">
        <v>2.1150575767877071</v>
      </c>
      <c r="O16" s="101">
        <v>0.2021091288001384</v>
      </c>
      <c r="P16" s="85">
        <v>0.55109356602690251</v>
      </c>
      <c r="Q16" s="85">
        <v>0.91248607882450083</v>
      </c>
      <c r="R16" s="85">
        <v>1.2438626021870827</v>
      </c>
      <c r="S16" s="85">
        <v>1.5992519170976778</v>
      </c>
      <c r="T16" s="86">
        <v>1.7529337830049623</v>
      </c>
      <c r="U16" s="179">
        <v>6.24</v>
      </c>
      <c r="V16" s="215">
        <v>86340.995778416516</v>
      </c>
      <c r="W16" s="215">
        <v>87453.312175916522</v>
      </c>
      <c r="X16" s="215">
        <v>95548.690428416536</v>
      </c>
      <c r="Y16" s="215">
        <v>90360.12088841651</v>
      </c>
      <c r="Z16" s="215">
        <v>102241.07141216654</v>
      </c>
    </row>
    <row r="17" spans="1:26" s="22" customFormat="1" ht="13" x14ac:dyDescent="0.3">
      <c r="A17" s="165" t="s">
        <v>543</v>
      </c>
      <c r="B17" s="166">
        <v>1200</v>
      </c>
      <c r="C17" s="101">
        <v>0.35440904525925848</v>
      </c>
      <c r="D17" s="85">
        <v>0.79241923928571434</v>
      </c>
      <c r="E17" s="85">
        <v>1.3120667142857145</v>
      </c>
      <c r="F17" s="85">
        <v>1.7885541000000003</v>
      </c>
      <c r="G17" s="85">
        <v>2.2995695571428576</v>
      </c>
      <c r="H17" s="86">
        <v>2.5205492142857144</v>
      </c>
      <c r="I17" s="101">
        <v>0.29005073541060888</v>
      </c>
      <c r="J17" s="85">
        <v>0.6760826920452141</v>
      </c>
      <c r="K17" s="85">
        <v>1.1194397515345593</v>
      </c>
      <c r="L17" s="85">
        <v>1.5259731349865835</v>
      </c>
      <c r="M17" s="85">
        <v>1.9619654592684646</v>
      </c>
      <c r="N17" s="86">
        <v>2.1505026805795482</v>
      </c>
      <c r="O17" s="101">
        <v>0.22884337865025675</v>
      </c>
      <c r="P17" s="85">
        <v>0.56032904446551146</v>
      </c>
      <c r="Q17" s="85">
        <v>0.92777793854855928</v>
      </c>
      <c r="R17" s="85">
        <v>1.2647078214951413</v>
      </c>
      <c r="S17" s="85">
        <v>1.6260529133508961</v>
      </c>
      <c r="T17" s="86">
        <v>1.7823102503696004</v>
      </c>
      <c r="U17" s="179">
        <v>6.24</v>
      </c>
      <c r="V17" s="215">
        <v>90094.813605026211</v>
      </c>
      <c r="W17" s="215">
        <v>91308.249675026222</v>
      </c>
      <c r="X17" s="215">
        <v>100139.57140502622</v>
      </c>
      <c r="Y17" s="215">
        <v>94479.313725026208</v>
      </c>
      <c r="Z17" s="215">
        <v>107440.35066002622</v>
      </c>
    </row>
    <row r="18" spans="1:26" s="22" customFormat="1" ht="13" x14ac:dyDescent="0.3">
      <c r="A18" s="92" t="s">
        <v>544</v>
      </c>
      <c r="B18" s="82">
        <v>1300</v>
      </c>
      <c r="C18" s="101">
        <v>0.39753743225998561</v>
      </c>
      <c r="D18" s="85">
        <v>0.964789542</v>
      </c>
      <c r="E18" s="85">
        <v>1.59747288</v>
      </c>
      <c r="F18" s="85">
        <v>2.1776077680000001</v>
      </c>
      <c r="G18" s="85">
        <v>2.7997814160000001</v>
      </c>
      <c r="H18" s="86">
        <v>3.0688294800000002</v>
      </c>
      <c r="I18" s="101">
        <v>0.32534729607678292</v>
      </c>
      <c r="J18" s="85">
        <v>0.82314698896052951</v>
      </c>
      <c r="K18" s="85">
        <v>1.3629449054684148</v>
      </c>
      <c r="L18" s="85">
        <v>1.8579091079806289</v>
      </c>
      <c r="M18" s="85">
        <v>2.3887402816893801</v>
      </c>
      <c r="N18" s="86">
        <v>2.6182888973472185</v>
      </c>
      <c r="O18" s="101">
        <v>0.25669155557746337</v>
      </c>
      <c r="P18" s="85">
        <v>0.68221413032131095</v>
      </c>
      <c r="Q18" s="85">
        <v>1.1295920240614299</v>
      </c>
      <c r="R18" s="85">
        <v>1.5398122854311072</v>
      </c>
      <c r="S18" s="85">
        <v>1.9797586526971376</v>
      </c>
      <c r="T18" s="86">
        <v>2.1700057304337994</v>
      </c>
      <c r="U18" s="179">
        <v>9.6000000000000014</v>
      </c>
      <c r="V18" s="215">
        <v>107713.35069841649</v>
      </c>
      <c r="W18" s="215">
        <v>109027.90644091647</v>
      </c>
      <c r="X18" s="215">
        <v>118595.17164841648</v>
      </c>
      <c r="Y18" s="215">
        <v>112463.22582841649</v>
      </c>
      <c r="Z18" s="215">
        <v>126504.34917466647</v>
      </c>
    </row>
    <row r="19" spans="1:26" s="22" customFormat="1" ht="13" x14ac:dyDescent="0.3">
      <c r="A19" s="165" t="s">
        <v>545</v>
      </c>
      <c r="B19" s="166">
        <v>1400</v>
      </c>
      <c r="C19" s="101">
        <v>0.44023453539070401</v>
      </c>
      <c r="D19" s="85">
        <v>1.0691525687142855</v>
      </c>
      <c r="E19" s="85">
        <v>1.7702744057142854</v>
      </c>
      <c r="F19" s="85">
        <v>2.4131635319999996</v>
      </c>
      <c r="G19" s="85">
        <v>3.1026388268571425</v>
      </c>
      <c r="H19" s="86">
        <v>3.4007903057142852</v>
      </c>
      <c r="I19" s="101">
        <v>0.36029089113629403</v>
      </c>
      <c r="J19" s="85">
        <v>0.91218828497270321</v>
      </c>
      <c r="K19" s="85">
        <v>1.5103771167304019</v>
      </c>
      <c r="L19" s="85">
        <v>2.058882490700916</v>
      </c>
      <c r="M19" s="85">
        <v>2.6471346309011783</v>
      </c>
      <c r="N19" s="86">
        <v>2.9015139347715615</v>
      </c>
      <c r="O19" s="101">
        <v>0.28426125073539699</v>
      </c>
      <c r="P19" s="85">
        <v>0.75601046455602228</v>
      </c>
      <c r="Q19" s="85">
        <v>1.2517820328160716</v>
      </c>
      <c r="R19" s="85">
        <v>1.7063765605229608</v>
      </c>
      <c r="S19" s="85">
        <v>2.1939127206723783</v>
      </c>
      <c r="T19" s="86">
        <v>2.4047391683045589</v>
      </c>
      <c r="U19" s="179">
        <v>9.48</v>
      </c>
      <c r="V19" s="215">
        <v>114826.39480817053</v>
      </c>
      <c r="W19" s="215">
        <v>116242.07022317054</v>
      </c>
      <c r="X19" s="215">
        <v>126545.27890817054</v>
      </c>
      <c r="Y19" s="215">
        <v>119941.64494817055</v>
      </c>
      <c r="Z19" s="215">
        <v>135062.85470567053</v>
      </c>
    </row>
    <row r="20" spans="1:26" s="22" customFormat="1" ht="13" x14ac:dyDescent="0.3">
      <c r="A20" s="92" t="s">
        <v>546</v>
      </c>
      <c r="B20" s="82">
        <v>1500</v>
      </c>
      <c r="C20" s="101">
        <v>0.48293163852142396</v>
      </c>
      <c r="D20" s="85">
        <v>1.1746350964285714</v>
      </c>
      <c r="E20" s="85">
        <v>1.9449295714285715</v>
      </c>
      <c r="F20" s="85">
        <v>2.6512460999999998</v>
      </c>
      <c r="G20" s="85">
        <v>3.4087449857142857</v>
      </c>
      <c r="H20" s="86">
        <v>3.7363120714285714</v>
      </c>
      <c r="I20" s="101">
        <v>0.39523448619580648</v>
      </c>
      <c r="J20" s="85">
        <v>1.0021847259539842</v>
      </c>
      <c r="K20" s="85">
        <v>1.6593908316449411</v>
      </c>
      <c r="L20" s="85">
        <v>2.2620117126107351</v>
      </c>
      <c r="M20" s="85">
        <v>2.9083007733566597</v>
      </c>
      <c r="N20" s="86">
        <v>3.1877771239494921</v>
      </c>
      <c r="O20" s="101">
        <v>0.3118309458933316</v>
      </c>
      <c r="P20" s="85">
        <v>0.83059841122832889</v>
      </c>
      <c r="Q20" s="85">
        <v>1.3752827724042047</v>
      </c>
      <c r="R20" s="85">
        <v>1.8747275686983631</v>
      </c>
      <c r="S20" s="85">
        <v>2.4103640168978955</v>
      </c>
      <c r="T20" s="86">
        <v>2.6419905890922877</v>
      </c>
      <c r="U20" s="179">
        <v>9.36</v>
      </c>
      <c r="V20" s="215">
        <v>121964.45662029859</v>
      </c>
      <c r="W20" s="215">
        <v>123481.25170779857</v>
      </c>
      <c r="X20" s="215">
        <v>134520.40387029856</v>
      </c>
      <c r="Y20" s="215">
        <v>127445.08177029857</v>
      </c>
      <c r="Z20" s="215">
        <v>143646.37793904854</v>
      </c>
    </row>
    <row r="21" spans="1:26" s="22" customFormat="1" ht="13" x14ac:dyDescent="0.3">
      <c r="A21" s="165" t="s">
        <v>547</v>
      </c>
      <c r="B21" s="166">
        <v>1600</v>
      </c>
      <c r="C21" s="101">
        <v>0.52562874165214402</v>
      </c>
      <c r="D21" s="85">
        <v>1.3470053991428572</v>
      </c>
      <c r="E21" s="85">
        <v>2.2303357371428572</v>
      </c>
      <c r="F21" s="85">
        <v>3.0402997680000001</v>
      </c>
      <c r="G21" s="85">
        <v>3.9089568445714291</v>
      </c>
      <c r="H21" s="86">
        <v>4.2845923371428576</v>
      </c>
      <c r="I21" s="101">
        <v>0.43017808125531892</v>
      </c>
      <c r="J21" s="85">
        <v>1.1492490228692998</v>
      </c>
      <c r="K21" s="85">
        <v>1.9028959855787968</v>
      </c>
      <c r="L21" s="85">
        <v>2.593947685604781</v>
      </c>
      <c r="M21" s="85">
        <v>3.335075595777576</v>
      </c>
      <c r="N21" s="86">
        <v>3.6555633407171628</v>
      </c>
      <c r="O21" s="101">
        <v>0.33940064105126633</v>
      </c>
      <c r="P21" s="85">
        <v>0.95248349708412849</v>
      </c>
      <c r="Q21" s="85">
        <v>1.5770968579170754</v>
      </c>
      <c r="R21" s="85">
        <v>2.149832032634329</v>
      </c>
      <c r="S21" s="85">
        <v>2.7640697562441376</v>
      </c>
      <c r="T21" s="86">
        <v>3.0296860691564871</v>
      </c>
      <c r="U21" s="179">
        <v>12.72</v>
      </c>
      <c r="V21" s="215">
        <v>125644.0209923737</v>
      </c>
      <c r="W21" s="215">
        <v>127261.93575237371</v>
      </c>
      <c r="X21" s="215">
        <v>139037.0313923737</v>
      </c>
      <c r="Y21" s="215">
        <v>131490.02115237369</v>
      </c>
      <c r="Z21" s="215">
        <v>148771.40373237367</v>
      </c>
    </row>
    <row r="22" spans="1:26" s="22" customFormat="1" ht="13" x14ac:dyDescent="0.3">
      <c r="A22" s="92" t="s">
        <v>548</v>
      </c>
      <c r="B22" s="82">
        <v>1700</v>
      </c>
      <c r="C22" s="101">
        <v>0.56832584478286408</v>
      </c>
      <c r="D22" s="85">
        <v>1.4513684258571429</v>
      </c>
      <c r="E22" s="85">
        <v>2.4031372628571432</v>
      </c>
      <c r="F22" s="85">
        <v>3.2758555319999996</v>
      </c>
      <c r="G22" s="85">
        <v>4.211814255428572</v>
      </c>
      <c r="H22" s="86">
        <v>4.6165531628571426</v>
      </c>
      <c r="I22" s="101">
        <v>0.46512167631483142</v>
      </c>
      <c r="J22" s="85">
        <v>1.2382903188814736</v>
      </c>
      <c r="K22" s="85">
        <v>2.0503281968407845</v>
      </c>
      <c r="L22" s="85">
        <v>2.7949210683250683</v>
      </c>
      <c r="M22" s="85">
        <v>3.5934699449893746</v>
      </c>
      <c r="N22" s="86">
        <v>3.9387883781415058</v>
      </c>
      <c r="O22" s="101">
        <v>0.366970336209201</v>
      </c>
      <c r="P22" s="85">
        <v>1.0262798313188399</v>
      </c>
      <c r="Q22" s="85">
        <v>1.6992868666717176</v>
      </c>
      <c r="R22" s="85">
        <v>2.3163963077261829</v>
      </c>
      <c r="S22" s="85">
        <v>2.9782238242193788</v>
      </c>
      <c r="T22" s="86">
        <v>3.2644195070272461</v>
      </c>
      <c r="U22" s="179">
        <v>12.6</v>
      </c>
      <c r="V22" s="215">
        <v>131616.8747487283</v>
      </c>
      <c r="W22" s="215">
        <v>133335.90918122829</v>
      </c>
      <c r="X22" s="215">
        <v>145846.9482987283</v>
      </c>
      <c r="Y22" s="215">
        <v>137828.24991872828</v>
      </c>
      <c r="Z22" s="215">
        <v>156189.71890997828</v>
      </c>
    </row>
    <row r="23" spans="1:26" s="22" customFormat="1" ht="13" x14ac:dyDescent="0.3">
      <c r="A23" s="165" t="s">
        <v>549</v>
      </c>
      <c r="B23" s="166">
        <v>1800</v>
      </c>
      <c r="C23" s="101">
        <v>0.61102294791358402</v>
      </c>
      <c r="D23" s="85">
        <v>1.5568509535714286</v>
      </c>
      <c r="E23" s="85">
        <v>2.5777924285714291</v>
      </c>
      <c r="F23" s="85">
        <v>3.5139381000000003</v>
      </c>
      <c r="G23" s="85">
        <v>4.5179204142857152</v>
      </c>
      <c r="H23" s="86">
        <v>4.9520749285714292</v>
      </c>
      <c r="I23" s="101">
        <v>0.50006527137434387</v>
      </c>
      <c r="J23" s="85">
        <v>1.3282867598627541</v>
      </c>
      <c r="K23" s="85">
        <v>2.1993419117553232</v>
      </c>
      <c r="L23" s="85">
        <v>2.9980502902348878</v>
      </c>
      <c r="M23" s="85">
        <v>3.8546360874448564</v>
      </c>
      <c r="N23" s="86">
        <v>4.2250515673194364</v>
      </c>
      <c r="O23" s="101">
        <v>0.39454003136713561</v>
      </c>
      <c r="P23" s="85">
        <v>1.1008677779911462</v>
      </c>
      <c r="Q23" s="85">
        <v>1.8227876062598505</v>
      </c>
      <c r="R23" s="85">
        <v>2.4847473159015854</v>
      </c>
      <c r="S23" s="85">
        <v>3.194675120444896</v>
      </c>
      <c r="T23" s="86">
        <v>3.5016709278149758</v>
      </c>
      <c r="U23" s="179">
        <v>12.48</v>
      </c>
      <c r="V23" s="215">
        <v>139268.99893840341</v>
      </c>
      <c r="W23" s="215">
        <v>141089.15304340344</v>
      </c>
      <c r="X23" s="215">
        <v>154336.13563840344</v>
      </c>
      <c r="Y23" s="215">
        <v>145845.74911840342</v>
      </c>
      <c r="Z23" s="215">
        <v>165287.30452090342</v>
      </c>
    </row>
    <row r="24" spans="1:26" s="22" customFormat="1" ht="13" x14ac:dyDescent="0.3">
      <c r="A24" s="92" t="s">
        <v>550</v>
      </c>
      <c r="B24" s="82">
        <v>1900</v>
      </c>
      <c r="C24" s="101">
        <v>0.65372005104430408</v>
      </c>
      <c r="D24" s="85">
        <v>1.5691654645714286</v>
      </c>
      <c r="E24" s="85">
        <v>2.5981824685714288</v>
      </c>
      <c r="F24" s="85">
        <v>3.541732944</v>
      </c>
      <c r="G24" s="85">
        <v>4.5536566422857145</v>
      </c>
      <c r="H24" s="86">
        <v>4.9912452685714292</v>
      </c>
      <c r="I24" s="101">
        <v>0.53500886643385637</v>
      </c>
      <c r="J24" s="85">
        <v>1.3387933545229307</v>
      </c>
      <c r="K24" s="85">
        <v>2.2167384519333933</v>
      </c>
      <c r="L24" s="85">
        <v>3.0217645213197306</v>
      </c>
      <c r="M24" s="85">
        <v>3.8851258131253679</v>
      </c>
      <c r="N24" s="86">
        <v>4.2584712366088873</v>
      </c>
      <c r="O24" s="101">
        <v>0.42210972652507028</v>
      </c>
      <c r="P24" s="85">
        <v>1.109575514804692</v>
      </c>
      <c r="Q24" s="85">
        <v>1.8372056454282482</v>
      </c>
      <c r="R24" s="85">
        <v>2.504401379820612</v>
      </c>
      <c r="S24" s="85">
        <v>3.2199446311979298</v>
      </c>
      <c r="T24" s="86">
        <v>3.5293687399016349</v>
      </c>
      <c r="U24" s="179">
        <v>12.48</v>
      </c>
      <c r="V24" s="215">
        <v>142700.0998279975</v>
      </c>
      <c r="W24" s="215">
        <v>144621.37360549747</v>
      </c>
      <c r="X24" s="215">
        <v>158604.29967799748</v>
      </c>
      <c r="Y24" s="215">
        <v>149642.22501799747</v>
      </c>
      <c r="Z24" s="215">
        <v>170163.86683174747</v>
      </c>
    </row>
    <row r="25" spans="1:26" s="22" customFormat="1" ht="13" x14ac:dyDescent="0.3">
      <c r="A25" s="165" t="s">
        <v>551</v>
      </c>
      <c r="B25" s="166">
        <v>2000</v>
      </c>
      <c r="C25" s="101">
        <v>0.69641715417502403</v>
      </c>
      <c r="D25" s="85">
        <v>1.7411626002857141</v>
      </c>
      <c r="E25" s="85">
        <v>2.8829707542857141</v>
      </c>
      <c r="F25" s="85">
        <v>3.9299443439999995</v>
      </c>
      <c r="G25" s="85">
        <v>5.0527855851428569</v>
      </c>
      <c r="H25" s="86">
        <v>5.5383385542857138</v>
      </c>
      <c r="I25" s="101">
        <v>0.56995246149336876</v>
      </c>
      <c r="J25" s="85">
        <v>1.4855392697818772</v>
      </c>
      <c r="K25" s="85">
        <v>2.4597164379830647</v>
      </c>
      <c r="L25" s="85">
        <v>3.3529818812505985</v>
      </c>
      <c r="M25" s="85">
        <v>4.3109767044650553</v>
      </c>
      <c r="N25" s="86">
        <v>4.7252447361253607</v>
      </c>
      <c r="O25" s="101">
        <v>0.4496794216830049</v>
      </c>
      <c r="P25" s="85">
        <v>1.2311967298479598</v>
      </c>
      <c r="Q25" s="85">
        <v>2.0385828206632883</v>
      </c>
      <c r="R25" s="85">
        <v>2.7789102660620615</v>
      </c>
      <c r="S25" s="85">
        <v>3.5728846277940791</v>
      </c>
      <c r="T25" s="86">
        <v>3.9162248923268437</v>
      </c>
      <c r="U25" s="179">
        <v>15.84</v>
      </c>
      <c r="V25" s="215">
        <v>160196.51854769935</v>
      </c>
      <c r="W25" s="215">
        <v>162218.91199769932</v>
      </c>
      <c r="X25" s="215">
        <v>176937.78154769936</v>
      </c>
      <c r="Y25" s="215">
        <v>167504.01874769936</v>
      </c>
      <c r="Z25" s="215">
        <v>189105.7469726993</v>
      </c>
    </row>
    <row r="26" spans="1:26" s="22" customFormat="1" ht="13" x14ac:dyDescent="0.3">
      <c r="A26" s="92" t="s">
        <v>552</v>
      </c>
      <c r="B26" s="82">
        <v>2100</v>
      </c>
      <c r="C26" s="101">
        <v>0.73911425730574409</v>
      </c>
      <c r="D26" s="85">
        <v>1.846645128</v>
      </c>
      <c r="E26" s="85">
        <v>3.05762592</v>
      </c>
      <c r="F26" s="85">
        <v>4.1680269120000002</v>
      </c>
      <c r="G26" s="85">
        <v>5.3588917440000001</v>
      </c>
      <c r="H26" s="86">
        <v>5.8738603199999995</v>
      </c>
      <c r="I26" s="101">
        <v>0.60489605655288126</v>
      </c>
      <c r="J26" s="85">
        <v>1.575535710763158</v>
      </c>
      <c r="K26" s="85">
        <v>2.6087301528976039</v>
      </c>
      <c r="L26" s="85">
        <v>3.556111103160418</v>
      </c>
      <c r="M26" s="85">
        <v>4.5721428469205367</v>
      </c>
      <c r="N26" s="86">
        <v>5.0115079253032908</v>
      </c>
      <c r="O26" s="101">
        <v>0.47724911684093962</v>
      </c>
      <c r="P26" s="85">
        <v>1.3057846765202663</v>
      </c>
      <c r="Q26" s="85">
        <v>2.1620835602514212</v>
      </c>
      <c r="R26" s="85">
        <v>2.947261274237464</v>
      </c>
      <c r="S26" s="85">
        <v>3.7893359240195963</v>
      </c>
      <c r="T26" s="86">
        <v>4.153476313114572</v>
      </c>
      <c r="U26" s="179">
        <v>15.72</v>
      </c>
      <c r="V26" s="215">
        <v>166260.76117117342</v>
      </c>
      <c r="W26" s="215">
        <v>168384.2742936734</v>
      </c>
      <c r="X26" s="215">
        <v>183839.0873211734</v>
      </c>
      <c r="Y26" s="215">
        <v>173933.63638117345</v>
      </c>
      <c r="Z26" s="215">
        <v>196615.45101742342</v>
      </c>
    </row>
    <row r="27" spans="1:26" s="22" customFormat="1" ht="13" x14ac:dyDescent="0.3">
      <c r="A27" s="165" t="s">
        <v>553</v>
      </c>
      <c r="B27" s="166">
        <v>2200</v>
      </c>
      <c r="C27" s="101">
        <v>0.78181136043646249</v>
      </c>
      <c r="D27" s="85">
        <v>1.9513813217142855</v>
      </c>
      <c r="E27" s="85">
        <v>3.2310453257142857</v>
      </c>
      <c r="F27" s="85">
        <v>4.4044249439999996</v>
      </c>
      <c r="G27" s="85">
        <v>5.6628320708571431</v>
      </c>
      <c r="H27" s="86">
        <v>6.2070081257142853</v>
      </c>
      <c r="I27" s="101">
        <v>0.63983965161239231</v>
      </c>
      <c r="J27" s="85">
        <v>1.6648953884317006</v>
      </c>
      <c r="K27" s="85">
        <v>2.756689532043775</v>
      </c>
      <c r="L27" s="85">
        <v>3.757803098943882</v>
      </c>
      <c r="M27" s="85">
        <v>4.8314611272135632</v>
      </c>
      <c r="N27" s="86">
        <v>5.2957456799788298</v>
      </c>
      <c r="O27" s="101">
        <v>0.50481881199887324</v>
      </c>
      <c r="P27" s="85">
        <v>1.3798448815675093</v>
      </c>
      <c r="Q27" s="85">
        <v>2.2847104792838935</v>
      </c>
      <c r="R27" s="85">
        <v>3.1144211270238338</v>
      </c>
      <c r="S27" s="85">
        <v>4.0042557347449295</v>
      </c>
      <c r="T27" s="86">
        <v>4.3890490786243213</v>
      </c>
      <c r="U27" s="179">
        <v>15.600000000000001</v>
      </c>
      <c r="V27" s="215">
        <v>174506.91299712515</v>
      </c>
      <c r="W27" s="215">
        <v>176731.54579212517</v>
      </c>
      <c r="X27" s="215">
        <v>192922.30229712516</v>
      </c>
      <c r="Y27" s="215">
        <v>182545.16321712517</v>
      </c>
      <c r="Z27" s="215">
        <v>206307.06426462517</v>
      </c>
    </row>
    <row r="28" spans="1:26" s="22" customFormat="1" ht="13" x14ac:dyDescent="0.3">
      <c r="A28" s="92" t="s">
        <v>554</v>
      </c>
      <c r="B28" s="82">
        <v>2300</v>
      </c>
      <c r="C28" s="101">
        <v>0.82450846356718255</v>
      </c>
      <c r="D28" s="85">
        <v>1.9633226657142855</v>
      </c>
      <c r="E28" s="85">
        <v>3.2508174857142853</v>
      </c>
      <c r="F28" s="85">
        <v>4.431377519999999</v>
      </c>
      <c r="G28" s="85">
        <v>5.6974853828571419</v>
      </c>
      <c r="H28" s="86">
        <v>6.2449914857142845</v>
      </c>
      <c r="I28" s="101">
        <v>0.67478324667190481</v>
      </c>
      <c r="J28" s="85">
        <v>1.6750836014355082</v>
      </c>
      <c r="K28" s="85">
        <v>2.7735589043376607</v>
      </c>
      <c r="L28" s="85">
        <v>3.7807987169655473</v>
      </c>
      <c r="M28" s="85">
        <v>4.8610269218128472</v>
      </c>
      <c r="N28" s="86">
        <v>5.3281526320170842</v>
      </c>
      <c r="O28" s="101">
        <v>0.53238850715680786</v>
      </c>
      <c r="P28" s="85">
        <v>1.3882887475685233</v>
      </c>
      <c r="Q28" s="85">
        <v>2.2986916081744613</v>
      </c>
      <c r="R28" s="85">
        <v>3.133479613248344</v>
      </c>
      <c r="S28" s="85">
        <v>4.0287595027478709</v>
      </c>
      <c r="T28" s="86">
        <v>4.4159075630719906</v>
      </c>
      <c r="U28" s="179">
        <v>15.600000000000001</v>
      </c>
      <c r="V28" s="215">
        <v>180048.52553675976</v>
      </c>
      <c r="W28" s="215">
        <v>182374.27800425977</v>
      </c>
      <c r="X28" s="215">
        <v>199300.97798675977</v>
      </c>
      <c r="Y28" s="215">
        <v>188452.15076675979</v>
      </c>
      <c r="Z28" s="215">
        <v>213294.13822550979</v>
      </c>
    </row>
    <row r="29" spans="1:26" s="22" customFormat="1" ht="13" x14ac:dyDescent="0.3">
      <c r="A29" s="165" t="s">
        <v>555</v>
      </c>
      <c r="B29" s="166">
        <v>2400</v>
      </c>
      <c r="C29" s="101">
        <v>0.86720556669790239</v>
      </c>
      <c r="D29" s="85">
        <v>2.1364393024285713</v>
      </c>
      <c r="E29" s="85">
        <v>3.5374594114285713</v>
      </c>
      <c r="F29" s="85">
        <v>4.8221157239999997</v>
      </c>
      <c r="G29" s="85">
        <v>6.1998630737142859</v>
      </c>
      <c r="H29" s="86">
        <v>6.7956457114285707</v>
      </c>
      <c r="I29" s="101">
        <v>0.70972684173141709</v>
      </c>
      <c r="J29" s="85">
        <v>1.8227846616635617</v>
      </c>
      <c r="K29" s="85">
        <v>3.0181183940398846</v>
      </c>
      <c r="L29" s="85">
        <v>4.1141719160859473</v>
      </c>
      <c r="M29" s="85">
        <v>5.2896496063962184</v>
      </c>
      <c r="N29" s="86">
        <v>5.7979642832871461</v>
      </c>
      <c r="O29" s="101">
        <v>0.55995820231474247</v>
      </c>
      <c r="P29" s="85">
        <v>1.5107015750493862</v>
      </c>
      <c r="Q29" s="85">
        <v>2.5013795142429927</v>
      </c>
      <c r="R29" s="85">
        <v>3.4097752325733421</v>
      </c>
      <c r="S29" s="85">
        <v>4.3839967275942975</v>
      </c>
      <c r="T29" s="86">
        <v>4.8052816984141691</v>
      </c>
      <c r="U29" s="179">
        <v>18.96</v>
      </c>
      <c r="V29" s="215">
        <v>183359.67853825947</v>
      </c>
      <c r="W29" s="215">
        <v>185786.55067825946</v>
      </c>
      <c r="X29" s="215">
        <v>203449.19413825945</v>
      </c>
      <c r="Y29" s="215">
        <v>192128.67877825943</v>
      </c>
      <c r="Z29" s="215">
        <v>218050.75264825948</v>
      </c>
    </row>
    <row r="30" spans="1:26" s="22" customFormat="1" ht="13" x14ac:dyDescent="0.3">
      <c r="A30" s="92" t="s">
        <v>556</v>
      </c>
      <c r="B30" s="82">
        <v>2500</v>
      </c>
      <c r="C30" s="101">
        <v>0.90990266982862245</v>
      </c>
      <c r="D30" s="85">
        <v>2.2411754961428572</v>
      </c>
      <c r="E30" s="85">
        <v>3.7108788171428575</v>
      </c>
      <c r="F30" s="85">
        <v>5.058513756</v>
      </c>
      <c r="G30" s="85">
        <v>6.5038034005714289</v>
      </c>
      <c r="H30" s="86">
        <v>7.1287935171428574</v>
      </c>
      <c r="I30" s="101">
        <v>0.74467043679092959</v>
      </c>
      <c r="J30" s="85">
        <v>1.9121443393321047</v>
      </c>
      <c r="K30" s="85">
        <v>3.1660777731860561</v>
      </c>
      <c r="L30" s="85">
        <v>4.3158639118694122</v>
      </c>
      <c r="M30" s="85">
        <v>5.5489678866892449</v>
      </c>
      <c r="N30" s="86">
        <v>6.082202037962686</v>
      </c>
      <c r="O30" s="101">
        <v>0.58752789747267709</v>
      </c>
      <c r="P30" s="85">
        <v>1.5847617800966294</v>
      </c>
      <c r="Q30" s="85">
        <v>2.6240064332754649</v>
      </c>
      <c r="R30" s="85">
        <v>3.5769350853597124</v>
      </c>
      <c r="S30" s="85">
        <v>4.5989165383196307</v>
      </c>
      <c r="T30" s="86">
        <v>5.0408544639239192</v>
      </c>
      <c r="U30" s="179">
        <v>18.840000000000003</v>
      </c>
      <c r="V30" s="215">
        <v>200893.22398522863</v>
      </c>
      <c r="W30" s="215">
        <v>203421.21579772863</v>
      </c>
      <c r="X30" s="215">
        <v>221819.80273522862</v>
      </c>
      <c r="Y30" s="215">
        <v>210027.59923522861</v>
      </c>
      <c r="Z30" s="215">
        <v>237029.7595164786</v>
      </c>
    </row>
    <row r="31" spans="1:26" s="22" customFormat="1" ht="13" x14ac:dyDescent="0.3">
      <c r="A31" s="165" t="s">
        <v>557</v>
      </c>
      <c r="B31" s="166">
        <v>2600</v>
      </c>
      <c r="C31" s="101">
        <v>0.95259977295934251</v>
      </c>
      <c r="D31" s="85">
        <v>2.3455385228571428</v>
      </c>
      <c r="E31" s="85">
        <v>3.8836803428571427</v>
      </c>
      <c r="F31" s="85">
        <v>5.294069519999999</v>
      </c>
      <c r="G31" s="85">
        <v>6.8066608114285714</v>
      </c>
      <c r="H31" s="86">
        <v>7.4607543428571423</v>
      </c>
      <c r="I31" s="101">
        <v>0.77961403185044209</v>
      </c>
      <c r="J31" s="85">
        <v>2.0011856353442785</v>
      </c>
      <c r="K31" s="85">
        <v>3.3135099844480425</v>
      </c>
      <c r="L31" s="85">
        <v>4.5168372945896991</v>
      </c>
      <c r="M31" s="85">
        <v>5.8073622359010431</v>
      </c>
      <c r="N31" s="86">
        <v>6.3654270753870286</v>
      </c>
      <c r="O31" s="101">
        <v>0.61509759263061181</v>
      </c>
      <c r="P31" s="85">
        <v>1.6585581143313408</v>
      </c>
      <c r="Q31" s="85">
        <v>2.7461964420301066</v>
      </c>
      <c r="R31" s="85">
        <v>3.7434993604515658</v>
      </c>
      <c r="S31" s="85">
        <v>4.8130706062948718</v>
      </c>
      <c r="T31" s="86">
        <v>5.2755879017946787</v>
      </c>
      <c r="U31" s="179">
        <v>18.72</v>
      </c>
      <c r="V31" s="215">
        <v>206677.58820314929</v>
      </c>
      <c r="W31" s="215">
        <v>209306.69968814933</v>
      </c>
      <c r="X31" s="215">
        <v>228441.23010314931</v>
      </c>
      <c r="Y31" s="215">
        <v>216177.33846314927</v>
      </c>
      <c r="Z31" s="215">
        <v>244259.58515564929</v>
      </c>
    </row>
    <row r="32" spans="1:26" s="22" customFormat="1" ht="13" x14ac:dyDescent="0.3">
      <c r="A32" s="92" t="s">
        <v>558</v>
      </c>
      <c r="B32" s="82">
        <v>2700</v>
      </c>
      <c r="C32" s="101">
        <v>0.99529687609006245</v>
      </c>
      <c r="D32" s="85">
        <v>2.5186551595714284</v>
      </c>
      <c r="E32" s="85">
        <v>4.1703222685714287</v>
      </c>
      <c r="F32" s="85">
        <v>5.6848077239999997</v>
      </c>
      <c r="G32" s="85">
        <v>7.3090385022857145</v>
      </c>
      <c r="H32" s="86">
        <v>8.0114085685714294</v>
      </c>
      <c r="I32" s="101">
        <v>0.81455762690995448</v>
      </c>
      <c r="J32" s="85">
        <v>2.1488866955723318</v>
      </c>
      <c r="K32" s="85">
        <v>3.5580694741502663</v>
      </c>
      <c r="L32" s="85">
        <v>4.8502104937101</v>
      </c>
      <c r="M32" s="85">
        <v>6.2359849204844142</v>
      </c>
      <c r="N32" s="86">
        <v>6.8352387266570913</v>
      </c>
      <c r="O32" s="101">
        <v>0.64266728778854643</v>
      </c>
      <c r="P32" s="85">
        <v>1.7809709418122037</v>
      </c>
      <c r="Q32" s="85">
        <v>2.948884348098638</v>
      </c>
      <c r="R32" s="85">
        <v>4.019794979776564</v>
      </c>
      <c r="S32" s="85">
        <v>5.1683078311412975</v>
      </c>
      <c r="T32" s="86">
        <v>5.6649620371368581</v>
      </c>
      <c r="U32" s="179">
        <v>22.080000000000002</v>
      </c>
      <c r="V32" s="215">
        <v>214455.37208511372</v>
      </c>
      <c r="W32" s="215">
        <v>217185.6032426137</v>
      </c>
      <c r="X32" s="215">
        <v>237056.07713511374</v>
      </c>
      <c r="Y32" s="215">
        <v>224320.49735511371</v>
      </c>
      <c r="Z32" s="215">
        <v>253482.83045886375</v>
      </c>
    </row>
    <row r="33" spans="1:26" s="22" customFormat="1" ht="13" x14ac:dyDescent="0.3">
      <c r="A33" s="165" t="s">
        <v>559</v>
      </c>
      <c r="B33" s="166">
        <v>2800</v>
      </c>
      <c r="C33" s="101">
        <v>1.0379939792207824</v>
      </c>
      <c r="D33" s="85">
        <v>2.6233913532857143</v>
      </c>
      <c r="E33" s="85">
        <v>4.343741674285714</v>
      </c>
      <c r="F33" s="85">
        <v>5.921205756</v>
      </c>
      <c r="G33" s="85">
        <v>7.6129788291428575</v>
      </c>
      <c r="H33" s="86">
        <v>8.3445563742857143</v>
      </c>
      <c r="I33" s="101">
        <v>0.84950122196946687</v>
      </c>
      <c r="J33" s="85">
        <v>2.2382463732408748</v>
      </c>
      <c r="K33" s="85">
        <v>3.7060288532964374</v>
      </c>
      <c r="L33" s="85">
        <v>5.0519024894935649</v>
      </c>
      <c r="M33" s="85">
        <v>6.4953032007774407</v>
      </c>
      <c r="N33" s="86">
        <v>7.1194764813326294</v>
      </c>
      <c r="O33" s="101">
        <v>0.67023698294648104</v>
      </c>
      <c r="P33" s="85">
        <v>1.8550311468594469</v>
      </c>
      <c r="Q33" s="85">
        <v>3.0715112671311102</v>
      </c>
      <c r="R33" s="85">
        <v>4.1869548325629342</v>
      </c>
      <c r="S33" s="85">
        <v>5.3832276418666307</v>
      </c>
      <c r="T33" s="86">
        <v>5.9005348026466065</v>
      </c>
      <c r="U33" s="179">
        <v>21.96</v>
      </c>
      <c r="V33" s="215">
        <v>219839.91000938669</v>
      </c>
      <c r="W33" s="215">
        <v>222671.26083938673</v>
      </c>
      <c r="X33" s="215">
        <v>243277.67820938671</v>
      </c>
      <c r="Y33" s="215">
        <v>230070.41028938669</v>
      </c>
      <c r="Z33" s="215">
        <v>260312.82980438665</v>
      </c>
    </row>
    <row r="34" spans="1:26" s="22" customFormat="1" ht="13" x14ac:dyDescent="0.3">
      <c r="A34" s="92" t="s">
        <v>560</v>
      </c>
      <c r="B34" s="82">
        <v>2900</v>
      </c>
      <c r="C34" s="101">
        <v>1.0806910823515008</v>
      </c>
      <c r="D34" s="85">
        <v>2.7277543799999999</v>
      </c>
      <c r="E34" s="85">
        <v>4.5165432000000001</v>
      </c>
      <c r="F34" s="85">
        <v>6.1567615199999999</v>
      </c>
      <c r="G34" s="85">
        <v>7.9158362400000009</v>
      </c>
      <c r="H34" s="86">
        <v>8.6765171999999993</v>
      </c>
      <c r="I34" s="101">
        <v>0.88444481702897804</v>
      </c>
      <c r="J34" s="85">
        <v>2.3272876692530486</v>
      </c>
      <c r="K34" s="85">
        <v>3.8534610645584246</v>
      </c>
      <c r="L34" s="85">
        <v>5.2528758722138527</v>
      </c>
      <c r="M34" s="85">
        <v>6.7536975499892398</v>
      </c>
      <c r="N34" s="86">
        <v>7.4027015187569729</v>
      </c>
      <c r="O34" s="101">
        <v>0.69780667810441466</v>
      </c>
      <c r="P34" s="85">
        <v>1.9288274810941584</v>
      </c>
      <c r="Q34" s="85">
        <v>3.1937012758857524</v>
      </c>
      <c r="R34" s="85">
        <v>4.3535191076547886</v>
      </c>
      <c r="S34" s="85">
        <v>5.5973817098418719</v>
      </c>
      <c r="T34" s="86">
        <v>6.135268240517366</v>
      </c>
      <c r="U34" s="179">
        <v>21.84</v>
      </c>
      <c r="V34" s="215">
        <v>222405.67256344314</v>
      </c>
      <c r="W34" s="215">
        <v>225338.14306594309</v>
      </c>
      <c r="X34" s="215">
        <v>246680.5039134431</v>
      </c>
      <c r="Y34" s="215">
        <v>233001.5478534431</v>
      </c>
      <c r="Z34" s="215">
        <v>264324.05377969315</v>
      </c>
    </row>
    <row r="35" spans="1:26" s="22" customFormat="1" ht="13" x14ac:dyDescent="0.3">
      <c r="A35" s="165" t="s">
        <v>561</v>
      </c>
      <c r="B35" s="166">
        <v>3000</v>
      </c>
      <c r="C35" s="101">
        <v>1.1233881854822207</v>
      </c>
      <c r="D35" s="85">
        <v>2.7408152250000004</v>
      </c>
      <c r="E35" s="85">
        <v>4.5381689999999999</v>
      </c>
      <c r="F35" s="85">
        <v>6.1862409000000005</v>
      </c>
      <c r="G35" s="85">
        <v>7.9537383000000004</v>
      </c>
      <c r="H35" s="86">
        <v>8.718061500000001</v>
      </c>
      <c r="I35" s="101">
        <v>0.91938841208849043</v>
      </c>
      <c r="J35" s="85">
        <v>2.3384310272259632</v>
      </c>
      <c r="K35" s="85">
        <v>3.8719119405048623</v>
      </c>
      <c r="L35" s="85">
        <v>5.2780273294250497</v>
      </c>
      <c r="M35" s="85">
        <v>6.786035137832207</v>
      </c>
      <c r="N35" s="86">
        <v>7.4381466225488158</v>
      </c>
      <c r="O35" s="101">
        <v>0.72537637326234927</v>
      </c>
      <c r="P35" s="85">
        <v>1.9380629595327676</v>
      </c>
      <c r="Q35" s="85">
        <v>3.2089931356098109</v>
      </c>
      <c r="R35" s="85">
        <v>4.3743643269628478</v>
      </c>
      <c r="S35" s="85">
        <v>5.6241827060950893</v>
      </c>
      <c r="T35" s="86">
        <v>6.1646447078820055</v>
      </c>
      <c r="U35" s="179">
        <v>21.84</v>
      </c>
      <c r="V35" s="215">
        <v>225031.4090615467</v>
      </c>
      <c r="W35" s="215">
        <v>228064.99923654672</v>
      </c>
      <c r="X35" s="215">
        <v>250143.30356154669</v>
      </c>
      <c r="Y35" s="215">
        <v>235992.65936154671</v>
      </c>
      <c r="Z35" s="215">
        <v>268395.2516990467</v>
      </c>
    </row>
    <row r="36" spans="1:26" s="22" customFormat="1" ht="13.5" thickBot="1" x14ac:dyDescent="0.35">
      <c r="A36" s="92" t="s">
        <v>562</v>
      </c>
      <c r="B36" s="82" t="s">
        <v>30</v>
      </c>
      <c r="C36" s="107">
        <v>1.1660852886129409</v>
      </c>
      <c r="D36" s="220">
        <v>2.9131855277142855</v>
      </c>
      <c r="E36" s="220">
        <v>4.8235751657142858</v>
      </c>
      <c r="F36" s="220">
        <v>6.5752945679999995</v>
      </c>
      <c r="G36" s="220">
        <v>8.4539501588571433</v>
      </c>
      <c r="H36" s="221">
        <v>9.2663417657142855</v>
      </c>
      <c r="I36" s="107">
        <v>0.95433200714800304</v>
      </c>
      <c r="J36" s="220">
        <v>2.4854953241412785</v>
      </c>
      <c r="K36" s="220">
        <v>4.1154170944387181</v>
      </c>
      <c r="L36" s="220">
        <v>5.6099633024190947</v>
      </c>
      <c r="M36" s="220">
        <v>7.2128099602531224</v>
      </c>
      <c r="N36" s="221">
        <v>7.9059328393164847</v>
      </c>
      <c r="O36" s="107">
        <v>0.752946068420284</v>
      </c>
      <c r="P36" s="220">
        <v>2.0599480453885666</v>
      </c>
      <c r="Q36" s="220">
        <v>3.4108072211226816</v>
      </c>
      <c r="R36" s="220">
        <v>4.6494687908988128</v>
      </c>
      <c r="S36" s="220">
        <v>5.9778884454413319</v>
      </c>
      <c r="T36" s="221">
        <v>6.5523401879462035</v>
      </c>
      <c r="U36" s="179">
        <v>25.2</v>
      </c>
      <c r="V36" s="215">
        <v>250564.33628356809</v>
      </c>
      <c r="W36" s="215">
        <v>253699.04613106808</v>
      </c>
      <c r="X36" s="215">
        <v>276513.29393356806</v>
      </c>
      <c r="Y36" s="215">
        <v>261890.96159356809</v>
      </c>
      <c r="Z36" s="215">
        <v>295373.64034231805</v>
      </c>
    </row>
    <row r="37" spans="1:26" s="22" customFormat="1" ht="13" x14ac:dyDescent="0.3">
      <c r="A37" s="165" t="s">
        <v>563</v>
      </c>
      <c r="B37" s="82" t="s">
        <v>31</v>
      </c>
      <c r="C37" s="222">
        <v>1.051257483304288</v>
      </c>
      <c r="D37" s="223">
        <v>2.6940107982857144</v>
      </c>
      <c r="E37" s="223">
        <v>4.4606714742857143</v>
      </c>
      <c r="F37" s="223">
        <v>6.0805995360000002</v>
      </c>
      <c r="G37" s="223">
        <v>7.8179136891428582</v>
      </c>
      <c r="H37" s="224">
        <v>8.5691846742857152</v>
      </c>
      <c r="I37" s="222">
        <v>0.86035616251063785</v>
      </c>
      <c r="J37" s="223">
        <v>2.2984980457385995</v>
      </c>
      <c r="K37" s="223">
        <v>3.8057919711575936</v>
      </c>
      <c r="L37" s="223">
        <v>5.1878953712095619</v>
      </c>
      <c r="M37" s="223">
        <v>6.6701511915551519</v>
      </c>
      <c r="N37" s="224">
        <v>7.3111266814343256</v>
      </c>
      <c r="O37" s="222">
        <v>0.67880128210253265</v>
      </c>
      <c r="P37" s="223">
        <v>1.904966994168257</v>
      </c>
      <c r="Q37" s="223">
        <v>3.1541937158341509</v>
      </c>
      <c r="R37" s="223">
        <v>4.299664065268658</v>
      </c>
      <c r="S37" s="223">
        <v>5.5281395124882753</v>
      </c>
      <c r="T37" s="224">
        <v>6.0593721383129742</v>
      </c>
      <c r="U37" s="186">
        <f>U21*2</f>
        <v>25.44</v>
      </c>
      <c r="V37" s="215">
        <v>254235.33294935068</v>
      </c>
      <c r="W37" s="215">
        <v>257471.1624693507</v>
      </c>
      <c r="X37" s="215">
        <v>281021.3537493507</v>
      </c>
      <c r="Y37" s="215">
        <v>265927.3332693507</v>
      </c>
      <c r="Z37" s="215">
        <v>300490.09842935076</v>
      </c>
    </row>
    <row r="38" spans="1:26" s="22" customFormat="1" ht="13" x14ac:dyDescent="0.3">
      <c r="A38" s="92" t="s">
        <v>564</v>
      </c>
      <c r="B38" s="82" t="s">
        <v>32</v>
      </c>
      <c r="C38" s="101">
        <v>1.0939545864350082</v>
      </c>
      <c r="D38" s="102">
        <v>2.7983738250000001</v>
      </c>
      <c r="E38" s="102">
        <v>4.6334730000000004</v>
      </c>
      <c r="F38" s="102">
        <v>6.3161553000000001</v>
      </c>
      <c r="G38" s="102">
        <v>8.1207711000000007</v>
      </c>
      <c r="H38" s="106">
        <v>8.9011455000000002</v>
      </c>
      <c r="I38" s="101">
        <v>0.89529975757015035</v>
      </c>
      <c r="J38" s="102">
        <v>2.3875393417507733</v>
      </c>
      <c r="K38" s="102">
        <v>3.9532241824195813</v>
      </c>
      <c r="L38" s="102">
        <v>5.3888687539298488</v>
      </c>
      <c r="M38" s="102">
        <v>6.9285455407669509</v>
      </c>
      <c r="N38" s="106">
        <v>7.5943517188586682</v>
      </c>
      <c r="O38" s="101">
        <v>0.70637097726046738</v>
      </c>
      <c r="P38" s="102">
        <v>1.9787633284029684</v>
      </c>
      <c r="Q38" s="102">
        <v>3.276383724588793</v>
      </c>
      <c r="R38" s="102">
        <v>4.4662283403605123</v>
      </c>
      <c r="S38" s="102">
        <v>5.7422935804635165</v>
      </c>
      <c r="T38" s="106">
        <v>6.2941055761837337</v>
      </c>
      <c r="U38" s="179">
        <f>U21+U22</f>
        <v>25.32</v>
      </c>
      <c r="V38" s="215">
        <v>260196.76309731536</v>
      </c>
      <c r="W38" s="215">
        <v>263533.71228981542</v>
      </c>
      <c r="X38" s="215">
        <v>287819.84704731539</v>
      </c>
      <c r="Y38" s="215">
        <v>272254.1384273154</v>
      </c>
      <c r="Z38" s="215">
        <v>307896.98999856535</v>
      </c>
    </row>
    <row r="39" spans="1:26" s="22" customFormat="1" ht="13" x14ac:dyDescent="0.3">
      <c r="A39" s="165" t="s">
        <v>565</v>
      </c>
      <c r="B39" s="82" t="s">
        <v>33</v>
      </c>
      <c r="C39" s="101">
        <v>1.1366516895657282</v>
      </c>
      <c r="D39" s="102">
        <v>2.9027368517142857</v>
      </c>
      <c r="E39" s="102">
        <v>4.8062745257142865</v>
      </c>
      <c r="F39" s="102">
        <v>6.5517110639999991</v>
      </c>
      <c r="G39" s="102">
        <v>8.423628510857144</v>
      </c>
      <c r="H39" s="106">
        <v>9.2331063257142851</v>
      </c>
      <c r="I39" s="101">
        <v>0.93024335262966285</v>
      </c>
      <c r="J39" s="102">
        <v>2.4765806377629471</v>
      </c>
      <c r="K39" s="102">
        <v>4.100656393681569</v>
      </c>
      <c r="L39" s="102">
        <v>5.5898421366501365</v>
      </c>
      <c r="M39" s="102">
        <v>7.1869398899787491</v>
      </c>
      <c r="N39" s="106">
        <v>7.8775767562830117</v>
      </c>
      <c r="O39" s="101">
        <v>0.733940672418402</v>
      </c>
      <c r="P39" s="102">
        <v>2.0525596626376799</v>
      </c>
      <c r="Q39" s="102">
        <v>3.3985737333434352</v>
      </c>
      <c r="R39" s="102">
        <v>4.6327926154523658</v>
      </c>
      <c r="S39" s="102">
        <v>5.9564476484387576</v>
      </c>
      <c r="T39" s="106">
        <v>6.5288390140544923</v>
      </c>
      <c r="U39" s="179">
        <f>U22*2</f>
        <v>25.2</v>
      </c>
      <c r="V39" s="215">
        <v>266161.04914737755</v>
      </c>
      <c r="W39" s="215">
        <v>269599.11801237753</v>
      </c>
      <c r="X39" s="215">
        <v>294621.19624737755</v>
      </c>
      <c r="Y39" s="215">
        <v>278583.79948737752</v>
      </c>
      <c r="Z39" s="215">
        <v>315306.73746987752</v>
      </c>
    </row>
    <row r="40" spans="1:26" s="22" customFormat="1" ht="13" x14ac:dyDescent="0.3">
      <c r="A40" s="92" t="s">
        <v>566</v>
      </c>
      <c r="B40" s="82" t="s">
        <v>34</v>
      </c>
      <c r="C40" s="101">
        <v>1.1793487926964481</v>
      </c>
      <c r="D40" s="102">
        <v>3.0082193794285716</v>
      </c>
      <c r="E40" s="102">
        <v>4.9809296914285728</v>
      </c>
      <c r="F40" s="102">
        <v>6.7897936320000003</v>
      </c>
      <c r="G40" s="102">
        <v>8.7297346697142864</v>
      </c>
      <c r="H40" s="106">
        <v>9.5686280914285717</v>
      </c>
      <c r="I40" s="101">
        <v>0.96518694768917523</v>
      </c>
      <c r="J40" s="102">
        <v>2.5665770787442277</v>
      </c>
      <c r="K40" s="102">
        <v>4.2496701085961082</v>
      </c>
      <c r="L40" s="102">
        <v>5.7929713585599565</v>
      </c>
      <c r="M40" s="102">
        <v>7.4481060324342305</v>
      </c>
      <c r="N40" s="106">
        <v>8.1638399454609427</v>
      </c>
      <c r="O40" s="101">
        <v>0.76151036757633661</v>
      </c>
      <c r="P40" s="102">
        <v>2.1271476093099864</v>
      </c>
      <c r="Q40" s="102">
        <v>3.5220744729315681</v>
      </c>
      <c r="R40" s="102">
        <v>4.8011436236277678</v>
      </c>
      <c r="S40" s="102">
        <v>6.1728989446642748</v>
      </c>
      <c r="T40" s="106">
        <v>6.7660904348422219</v>
      </c>
      <c r="U40" s="179">
        <f>U22+U23</f>
        <v>25.08</v>
      </c>
      <c r="V40" s="215">
        <v>273804.60563076014</v>
      </c>
      <c r="W40" s="215">
        <v>277343.79416826018</v>
      </c>
      <c r="X40" s="215">
        <v>303101.81588076014</v>
      </c>
      <c r="Y40" s="215">
        <v>286592.73098076019</v>
      </c>
      <c r="Z40" s="215">
        <v>324395.75537451013</v>
      </c>
    </row>
    <row r="41" spans="1:26" s="22" customFormat="1" ht="13" x14ac:dyDescent="0.3">
      <c r="A41" s="165" t="s">
        <v>567</v>
      </c>
      <c r="B41" s="82" t="s">
        <v>35</v>
      </c>
      <c r="C41" s="101">
        <v>1.222045895827168</v>
      </c>
      <c r="D41" s="102">
        <v>3.1137019071428571</v>
      </c>
      <c r="E41" s="102">
        <v>5.1555848571428582</v>
      </c>
      <c r="F41" s="102">
        <v>7.0278762000000006</v>
      </c>
      <c r="G41" s="102">
        <v>9.0358408285714304</v>
      </c>
      <c r="H41" s="106">
        <v>9.9041498571428583</v>
      </c>
      <c r="I41" s="101">
        <v>1.0001305427486877</v>
      </c>
      <c r="J41" s="102">
        <v>2.6565735197255083</v>
      </c>
      <c r="K41" s="102">
        <v>4.3986838235106465</v>
      </c>
      <c r="L41" s="102">
        <v>5.9961005804697756</v>
      </c>
      <c r="M41" s="102">
        <v>7.7092721748897128</v>
      </c>
      <c r="N41" s="106">
        <v>8.4501031346388729</v>
      </c>
      <c r="O41" s="101">
        <v>0.78908006273427123</v>
      </c>
      <c r="P41" s="102">
        <v>2.2017355559822924</v>
      </c>
      <c r="Q41" s="102">
        <v>3.645575212519701</v>
      </c>
      <c r="R41" s="102">
        <v>4.9694946318031707</v>
      </c>
      <c r="S41" s="102">
        <v>6.389350240889792</v>
      </c>
      <c r="T41" s="106">
        <v>7.0033418556299516</v>
      </c>
      <c r="U41" s="179">
        <f>U23*2</f>
        <v>24.96</v>
      </c>
      <c r="V41" s="215">
        <v>281451.01801624038</v>
      </c>
      <c r="W41" s="215">
        <v>285091.32622624043</v>
      </c>
      <c r="X41" s="215">
        <v>311585.29141624039</v>
      </c>
      <c r="Y41" s="215">
        <v>294604.51837624039</v>
      </c>
      <c r="Z41" s="215">
        <v>333487.62918124045</v>
      </c>
    </row>
    <row r="42" spans="1:26" s="22" customFormat="1" ht="13" x14ac:dyDescent="0.3">
      <c r="A42" s="92" t="s">
        <v>568</v>
      </c>
      <c r="B42" s="82" t="s">
        <v>36</v>
      </c>
      <c r="C42" s="101">
        <v>1.264742998957888</v>
      </c>
      <c r="D42" s="102">
        <v>3.1260164181428571</v>
      </c>
      <c r="E42" s="102">
        <v>5.1759748971428579</v>
      </c>
      <c r="F42" s="102">
        <v>7.0556710440000003</v>
      </c>
      <c r="G42" s="102">
        <v>9.0715770565714298</v>
      </c>
      <c r="H42" s="106">
        <v>9.9433201971428584</v>
      </c>
      <c r="I42" s="101">
        <v>1.0350741378082002</v>
      </c>
      <c r="J42" s="102">
        <v>2.6670801143856848</v>
      </c>
      <c r="K42" s="102">
        <v>4.4160803636887165</v>
      </c>
      <c r="L42" s="102">
        <v>6.0198148115546184</v>
      </c>
      <c r="M42" s="102">
        <v>7.7397619005702243</v>
      </c>
      <c r="N42" s="106">
        <v>8.4835228039283237</v>
      </c>
      <c r="O42" s="101">
        <v>0.81664975789220584</v>
      </c>
      <c r="P42" s="102">
        <v>2.210443292795838</v>
      </c>
      <c r="Q42" s="102">
        <v>3.6599932516880989</v>
      </c>
      <c r="R42" s="102">
        <v>4.9891486957221973</v>
      </c>
      <c r="S42" s="102">
        <v>6.4146197516428263</v>
      </c>
      <c r="T42" s="106">
        <v>7.0310396677166107</v>
      </c>
      <c r="U42" s="179">
        <f>U23+U24</f>
        <v>24.96</v>
      </c>
      <c r="V42" s="215">
        <v>284873.55119954195</v>
      </c>
      <c r="W42" s="215">
        <v>288614.979082042</v>
      </c>
      <c r="X42" s="215">
        <v>315844.88774954196</v>
      </c>
      <c r="Y42" s="215">
        <v>298392.42656954192</v>
      </c>
      <c r="Z42" s="215">
        <v>338355.62378579192</v>
      </c>
    </row>
    <row r="43" spans="1:26" s="22" customFormat="1" ht="13" x14ac:dyDescent="0.3">
      <c r="A43" s="165" t="s">
        <v>569</v>
      </c>
      <c r="B43" s="82" t="s">
        <v>37</v>
      </c>
      <c r="C43" s="101">
        <v>1.3074401020886082</v>
      </c>
      <c r="D43" s="102">
        <v>3.1383309291428572</v>
      </c>
      <c r="E43" s="102">
        <v>5.1963649371428575</v>
      </c>
      <c r="F43" s="102">
        <v>7.0834658880000001</v>
      </c>
      <c r="G43" s="102">
        <v>9.1073132845714291</v>
      </c>
      <c r="H43" s="106">
        <v>9.9824905371428585</v>
      </c>
      <c r="I43" s="101">
        <v>1.0700177328677127</v>
      </c>
      <c r="J43" s="102">
        <v>2.6775867090458614</v>
      </c>
      <c r="K43" s="102">
        <v>4.4334769038667865</v>
      </c>
      <c r="L43" s="102">
        <v>6.0435290426394612</v>
      </c>
      <c r="M43" s="102">
        <v>7.7702516262507357</v>
      </c>
      <c r="N43" s="106">
        <v>8.5169424732177745</v>
      </c>
      <c r="O43" s="101">
        <v>0.84421945305014057</v>
      </c>
      <c r="P43" s="102">
        <v>2.2191510296093839</v>
      </c>
      <c r="Q43" s="102">
        <v>3.6744112908564963</v>
      </c>
      <c r="R43" s="102">
        <v>5.0088027596412239</v>
      </c>
      <c r="S43" s="102">
        <v>6.4398892623958597</v>
      </c>
      <c r="T43" s="106">
        <v>7.0587374798032698</v>
      </c>
      <c r="U43" s="179">
        <f>U24*2</f>
        <v>24.96</v>
      </c>
      <c r="V43" s="215">
        <v>288296.08438284358</v>
      </c>
      <c r="W43" s="215">
        <v>292138.63193784351</v>
      </c>
      <c r="X43" s="215">
        <v>320104.48408284358</v>
      </c>
      <c r="Y43" s="215">
        <v>302180.33476284356</v>
      </c>
      <c r="Z43" s="215">
        <v>343223.6183903435</v>
      </c>
    </row>
    <row r="44" spans="1:26" s="22" customFormat="1" ht="13" x14ac:dyDescent="0.3">
      <c r="A44" s="92" t="s">
        <v>570</v>
      </c>
      <c r="B44" s="82" t="s">
        <v>38</v>
      </c>
      <c r="C44" s="101">
        <v>1.3501372052193281</v>
      </c>
      <c r="D44" s="102">
        <v>3.3103280648571429</v>
      </c>
      <c r="E44" s="102">
        <v>5.4811532228571433</v>
      </c>
      <c r="F44" s="102">
        <v>7.4716772879999995</v>
      </c>
      <c r="G44" s="102">
        <v>9.6064422274285715</v>
      </c>
      <c r="H44" s="106">
        <v>10.529583822857143</v>
      </c>
      <c r="I44" s="101">
        <v>1.1049613279272252</v>
      </c>
      <c r="J44" s="102">
        <v>2.8243326243048079</v>
      </c>
      <c r="K44" s="102">
        <v>4.6764548899164584</v>
      </c>
      <c r="L44" s="102">
        <v>6.3747464025703291</v>
      </c>
      <c r="M44" s="102">
        <v>8.1961025175904236</v>
      </c>
      <c r="N44" s="106">
        <v>8.9837159727342488</v>
      </c>
      <c r="O44" s="101">
        <v>0.87178914820807518</v>
      </c>
      <c r="P44" s="102">
        <v>2.3407722446526518</v>
      </c>
      <c r="Q44" s="102">
        <v>3.8757884660915365</v>
      </c>
      <c r="R44" s="102">
        <v>5.283311645882673</v>
      </c>
      <c r="S44" s="102">
        <v>6.7928292589920094</v>
      </c>
      <c r="T44" s="106">
        <v>7.4455936322284781</v>
      </c>
      <c r="U44" s="179">
        <f>U24+U25</f>
        <v>28.32</v>
      </c>
      <c r="V44" s="215">
        <v>305783.93539625296</v>
      </c>
      <c r="W44" s="215">
        <v>309727.6026237529</v>
      </c>
      <c r="X44" s="215">
        <v>338429.39824625291</v>
      </c>
      <c r="Y44" s="215">
        <v>320033.5607862529</v>
      </c>
      <c r="Z44" s="215">
        <v>362156.93082500284</v>
      </c>
    </row>
    <row r="45" spans="1:26" s="22" customFormat="1" ht="13" x14ac:dyDescent="0.3">
      <c r="A45" s="165" t="s">
        <v>571</v>
      </c>
      <c r="B45" s="82" t="s">
        <v>39</v>
      </c>
      <c r="C45" s="101">
        <v>1.3928343083500481</v>
      </c>
      <c r="D45" s="102">
        <v>3.4823252005714282</v>
      </c>
      <c r="E45" s="102">
        <v>5.7659415085714283</v>
      </c>
      <c r="F45" s="102">
        <v>7.859888687999999</v>
      </c>
      <c r="G45" s="102">
        <v>10.105571170285714</v>
      </c>
      <c r="H45" s="106">
        <v>11.076677108571428</v>
      </c>
      <c r="I45" s="101">
        <v>1.1399049229867375</v>
      </c>
      <c r="J45" s="102">
        <v>2.9710785395637545</v>
      </c>
      <c r="K45" s="102">
        <v>4.9194328759661294</v>
      </c>
      <c r="L45" s="102">
        <v>6.705963762501197</v>
      </c>
      <c r="M45" s="102">
        <v>8.6219534089301106</v>
      </c>
      <c r="N45" s="106">
        <v>9.4504894722507213</v>
      </c>
      <c r="O45" s="101">
        <v>0.8993588433660098</v>
      </c>
      <c r="P45" s="102">
        <v>2.4623934596959196</v>
      </c>
      <c r="Q45" s="102">
        <v>4.0771656413265767</v>
      </c>
      <c r="R45" s="102">
        <v>5.557820532124123</v>
      </c>
      <c r="S45" s="102">
        <v>7.1457692555881582</v>
      </c>
      <c r="T45" s="106">
        <v>7.8324497846536874</v>
      </c>
      <c r="U45" s="179">
        <f>U25*2</f>
        <v>31.68</v>
      </c>
      <c r="V45" s="215">
        <v>323268.93050756486</v>
      </c>
      <c r="W45" s="215">
        <v>327313.71740756487</v>
      </c>
      <c r="X45" s="215">
        <v>356751.45650756487</v>
      </c>
      <c r="Y45" s="215">
        <v>337883.93090756488</v>
      </c>
      <c r="Z45" s="215">
        <v>381087.38735756488</v>
      </c>
    </row>
    <row r="46" spans="1:26" s="22" customFormat="1" ht="13" x14ac:dyDescent="0.3">
      <c r="A46" s="92" t="s">
        <v>572</v>
      </c>
      <c r="B46" s="82" t="s">
        <v>40</v>
      </c>
      <c r="C46" s="101">
        <v>1.4355314114807682</v>
      </c>
      <c r="D46" s="102">
        <v>3.5878077282857141</v>
      </c>
      <c r="E46" s="102">
        <v>5.9405966742857146</v>
      </c>
      <c r="F46" s="102">
        <v>8.0979712559999992</v>
      </c>
      <c r="G46" s="102">
        <v>10.411677329142858</v>
      </c>
      <c r="H46" s="106">
        <v>11.412198874285714</v>
      </c>
      <c r="I46" s="101">
        <v>1.17484851804625</v>
      </c>
      <c r="J46" s="102">
        <v>3.061074980545035</v>
      </c>
      <c r="K46" s="102">
        <v>5.0684465908806686</v>
      </c>
      <c r="L46" s="102">
        <v>6.909092984411016</v>
      </c>
      <c r="M46" s="102">
        <v>8.8831195513855921</v>
      </c>
      <c r="N46" s="106">
        <v>9.7367526614286515</v>
      </c>
      <c r="O46" s="101">
        <v>0.92692853852394452</v>
      </c>
      <c r="P46" s="102">
        <v>2.5369814063682261</v>
      </c>
      <c r="Q46" s="102">
        <v>4.2006663809147096</v>
      </c>
      <c r="R46" s="102">
        <v>5.726171540299525</v>
      </c>
      <c r="S46" s="102">
        <v>7.3622205518136754</v>
      </c>
      <c r="T46" s="106">
        <v>8.0697012054414152</v>
      </c>
      <c r="U46" s="179">
        <f>U25+U26</f>
        <v>31.560000000000002</v>
      </c>
      <c r="V46" s="215">
        <v>329324.60542474652</v>
      </c>
      <c r="W46" s="215">
        <v>333470.51199724653</v>
      </c>
      <c r="X46" s="215">
        <v>363644.19457474654</v>
      </c>
      <c r="Y46" s="215">
        <v>344304.9808347465</v>
      </c>
      <c r="Z46" s="215">
        <v>388588.5236959965</v>
      </c>
    </row>
    <row r="47" spans="1:26" s="22" customFormat="1" ht="13" x14ac:dyDescent="0.3">
      <c r="A47" s="165" t="s">
        <v>573</v>
      </c>
      <c r="B47" s="82" t="s">
        <v>41</v>
      </c>
      <c r="C47" s="101">
        <v>1.4782285146114882</v>
      </c>
      <c r="D47" s="102">
        <v>3.693290256</v>
      </c>
      <c r="E47" s="102">
        <v>6.11525184</v>
      </c>
      <c r="F47" s="102">
        <v>8.3360538240000004</v>
      </c>
      <c r="G47" s="102">
        <v>10.717783488</v>
      </c>
      <c r="H47" s="106">
        <v>11.747720639999999</v>
      </c>
      <c r="I47" s="101">
        <v>1.2097921131057625</v>
      </c>
      <c r="J47" s="102">
        <v>3.151071421526316</v>
      </c>
      <c r="K47" s="102">
        <v>5.2174603057952078</v>
      </c>
      <c r="L47" s="102">
        <v>7.112222206320836</v>
      </c>
      <c r="M47" s="102">
        <v>9.1442856938410735</v>
      </c>
      <c r="N47" s="106">
        <v>10.023015850606582</v>
      </c>
      <c r="O47" s="101">
        <v>0.95449823368187925</v>
      </c>
      <c r="P47" s="102">
        <v>2.6115693530405326</v>
      </c>
      <c r="Q47" s="102">
        <v>4.3241671205028425</v>
      </c>
      <c r="R47" s="102">
        <v>5.894522548474928</v>
      </c>
      <c r="S47" s="102">
        <v>7.5786718480391926</v>
      </c>
      <c r="T47" s="106">
        <v>8.306952626229144</v>
      </c>
      <c r="U47" s="179">
        <f>U26*2</f>
        <v>31.44</v>
      </c>
      <c r="V47" s="215">
        <v>335377.42443983071</v>
      </c>
      <c r="W47" s="215">
        <v>339624.45068483078</v>
      </c>
      <c r="X47" s="215">
        <v>370534.07673983072</v>
      </c>
      <c r="Y47" s="215">
        <v>350723.1748598307</v>
      </c>
      <c r="Z47" s="215">
        <v>396086.80413233076</v>
      </c>
    </row>
    <row r="48" spans="1:26" s="22" customFormat="1" ht="13" x14ac:dyDescent="0.3">
      <c r="A48" s="92" t="s">
        <v>574</v>
      </c>
      <c r="B48" s="82" t="s">
        <v>42</v>
      </c>
      <c r="C48" s="101">
        <v>1.5209256177422066</v>
      </c>
      <c r="D48" s="102">
        <v>3.7980264497142855</v>
      </c>
      <c r="E48" s="102">
        <v>6.2886712457142853</v>
      </c>
      <c r="F48" s="102">
        <v>8.5724518560000007</v>
      </c>
      <c r="G48" s="102">
        <v>11.021723814857143</v>
      </c>
      <c r="H48" s="106">
        <v>12.080868445714284</v>
      </c>
      <c r="I48" s="101">
        <v>1.2447357081652735</v>
      </c>
      <c r="J48" s="102">
        <v>3.2404310991948586</v>
      </c>
      <c r="K48" s="102">
        <v>5.3654196849413793</v>
      </c>
      <c r="L48" s="102">
        <v>7.3139142021043</v>
      </c>
      <c r="M48" s="102">
        <v>9.4036039741341</v>
      </c>
      <c r="N48" s="106">
        <v>10.307253605282121</v>
      </c>
      <c r="O48" s="101">
        <v>0.98206792883981286</v>
      </c>
      <c r="P48" s="102">
        <v>2.6856295580877756</v>
      </c>
      <c r="Q48" s="102">
        <v>4.4467940395353143</v>
      </c>
      <c r="R48" s="102">
        <v>6.0616824012612973</v>
      </c>
      <c r="S48" s="102">
        <v>7.7935916587645258</v>
      </c>
      <c r="T48" s="106">
        <v>8.5425253917388932</v>
      </c>
      <c r="U48" s="179">
        <f>U26+U27</f>
        <v>31.32</v>
      </c>
      <c r="V48" s="215">
        <v>343617.86446158751</v>
      </c>
      <c r="W48" s="215">
        <v>347966.01037908747</v>
      </c>
      <c r="X48" s="215">
        <v>379611.57991158747</v>
      </c>
      <c r="Y48" s="215">
        <v>359328.98989158747</v>
      </c>
      <c r="Z48" s="215">
        <v>405772.70557533752</v>
      </c>
    </row>
    <row r="49" spans="1:32" s="22" customFormat="1" ht="13" x14ac:dyDescent="0.3">
      <c r="A49" s="165" t="s">
        <v>575</v>
      </c>
      <c r="B49" s="82" t="s">
        <v>43</v>
      </c>
      <c r="C49" s="101">
        <v>1.563622720872925</v>
      </c>
      <c r="D49" s="102">
        <v>3.9027626434285709</v>
      </c>
      <c r="E49" s="102">
        <v>6.4620906514285714</v>
      </c>
      <c r="F49" s="102">
        <v>8.8088498879999992</v>
      </c>
      <c r="G49" s="102">
        <v>11.325664141714286</v>
      </c>
      <c r="H49" s="106">
        <v>12.414016251428571</v>
      </c>
      <c r="I49" s="101">
        <v>1.2796793032247846</v>
      </c>
      <c r="J49" s="102">
        <v>3.3297907768634012</v>
      </c>
      <c r="K49" s="102">
        <v>5.51337906408755</v>
      </c>
      <c r="L49" s="102">
        <v>7.515606197887764</v>
      </c>
      <c r="M49" s="102">
        <v>9.6629222544271265</v>
      </c>
      <c r="N49" s="106">
        <v>10.59149135995766</v>
      </c>
      <c r="O49" s="101">
        <v>1.0096376239977465</v>
      </c>
      <c r="P49" s="102">
        <v>2.7596897631350186</v>
      </c>
      <c r="Q49" s="102">
        <v>4.569420958567787</v>
      </c>
      <c r="R49" s="102">
        <v>6.2288422540476676</v>
      </c>
      <c r="S49" s="102">
        <v>8.0085114694898589</v>
      </c>
      <c r="T49" s="106">
        <v>8.7780981572486425</v>
      </c>
      <c r="U49" s="179">
        <f>U27*2</f>
        <v>31.200000000000003</v>
      </c>
      <c r="V49" s="215">
        <v>351855.44858124678</v>
      </c>
      <c r="W49" s="215">
        <v>356304.71417124674</v>
      </c>
      <c r="X49" s="215">
        <v>388686.22718124674</v>
      </c>
      <c r="Y49" s="215">
        <v>367931.94902124669</v>
      </c>
      <c r="Z49" s="215">
        <v>415455.75111624686</v>
      </c>
    </row>
    <row r="50" spans="1:32" s="22" customFormat="1" ht="13" x14ac:dyDescent="0.3">
      <c r="A50" s="92" t="s">
        <v>576</v>
      </c>
      <c r="B50" s="82" t="s">
        <v>44</v>
      </c>
      <c r="C50" s="101">
        <v>1.6063198240036449</v>
      </c>
      <c r="D50" s="102">
        <v>3.9147039874285712</v>
      </c>
      <c r="E50" s="102">
        <v>6.481862811428571</v>
      </c>
      <c r="F50" s="102">
        <v>8.8358024639999986</v>
      </c>
      <c r="G50" s="102">
        <v>11.360317453714284</v>
      </c>
      <c r="H50" s="106">
        <v>12.451999611428569</v>
      </c>
      <c r="I50" s="101">
        <v>1.3146228982842971</v>
      </c>
      <c r="J50" s="102">
        <v>3.339978989867209</v>
      </c>
      <c r="K50" s="102">
        <v>5.5302484363814362</v>
      </c>
      <c r="L50" s="102">
        <v>7.5386018159094288</v>
      </c>
      <c r="M50" s="102">
        <v>9.6924880490264105</v>
      </c>
      <c r="N50" s="106">
        <v>10.623898311995914</v>
      </c>
      <c r="O50" s="101">
        <v>1.037207319155681</v>
      </c>
      <c r="P50" s="102">
        <v>2.7681336291360328</v>
      </c>
      <c r="Q50" s="102">
        <v>4.5834020874583548</v>
      </c>
      <c r="R50" s="102">
        <v>6.2479007402721773</v>
      </c>
      <c r="S50" s="102">
        <v>8.0330152374928012</v>
      </c>
      <c r="T50" s="106">
        <v>8.804956641696311</v>
      </c>
      <c r="U50" s="179">
        <f>U27+U28</f>
        <v>31.200000000000003</v>
      </c>
      <c r="V50" s="215">
        <v>357388.49341458891</v>
      </c>
      <c r="W50" s="215">
        <v>361938.87867708888</v>
      </c>
      <c r="X50" s="215">
        <v>395056.33516458882</v>
      </c>
      <c r="Y50" s="215">
        <v>373830.36886458885</v>
      </c>
      <c r="Z50" s="215">
        <v>422434.2573708389</v>
      </c>
    </row>
    <row r="51" spans="1:32" s="22" customFormat="1" ht="13" x14ac:dyDescent="0.3">
      <c r="A51" s="165" t="s">
        <v>577</v>
      </c>
      <c r="B51" s="82" t="s">
        <v>45</v>
      </c>
      <c r="C51" s="101">
        <v>1.6490169271343651</v>
      </c>
      <c r="D51" s="102">
        <v>3.926645331428571</v>
      </c>
      <c r="E51" s="102">
        <v>6.5016349714285706</v>
      </c>
      <c r="F51" s="102">
        <v>8.8627550399999979</v>
      </c>
      <c r="G51" s="102">
        <v>11.394970765714284</v>
      </c>
      <c r="H51" s="106">
        <v>12.489982971428569</v>
      </c>
      <c r="I51" s="101">
        <v>1.3495664933438096</v>
      </c>
      <c r="J51" s="102">
        <v>3.3501672028710163</v>
      </c>
      <c r="K51" s="102">
        <v>5.5471178086753214</v>
      </c>
      <c r="L51" s="102">
        <v>7.5615974339310945</v>
      </c>
      <c r="M51" s="102">
        <v>9.7220538436256945</v>
      </c>
      <c r="N51" s="106">
        <v>10.656305264034168</v>
      </c>
      <c r="O51" s="101">
        <v>1.0647770143136157</v>
      </c>
      <c r="P51" s="102">
        <v>2.7765774951370465</v>
      </c>
      <c r="Q51" s="102">
        <v>4.5973832163489226</v>
      </c>
      <c r="R51" s="102">
        <v>6.266959226496688</v>
      </c>
      <c r="S51" s="102">
        <v>8.0575190054957417</v>
      </c>
      <c r="T51" s="106">
        <v>8.8318151261439812</v>
      </c>
      <c r="U51" s="179">
        <f>U28*2</f>
        <v>31.200000000000003</v>
      </c>
      <c r="V51" s="215">
        <v>362921.53824793099</v>
      </c>
      <c r="W51" s="215">
        <v>367573.04318293108</v>
      </c>
      <c r="X51" s="215">
        <v>401426.44314793102</v>
      </c>
      <c r="Y51" s="215">
        <v>379728.788707931</v>
      </c>
      <c r="Z51" s="215">
        <v>429412.76362543093</v>
      </c>
    </row>
    <row r="52" spans="1:32" s="22" customFormat="1" ht="13" x14ac:dyDescent="0.3">
      <c r="A52" s="92" t="s">
        <v>578</v>
      </c>
      <c r="B52" s="82" t="s">
        <v>46</v>
      </c>
      <c r="C52" s="101">
        <v>1.6917140302650848</v>
      </c>
      <c r="D52" s="102">
        <v>4.0997619681428565</v>
      </c>
      <c r="E52" s="102">
        <v>6.7882768971428566</v>
      </c>
      <c r="F52" s="102">
        <v>9.2534932439999977</v>
      </c>
      <c r="G52" s="102">
        <v>11.897348456571429</v>
      </c>
      <c r="H52" s="106">
        <v>13.040637197142855</v>
      </c>
      <c r="I52" s="101">
        <v>1.3845100884033219</v>
      </c>
      <c r="J52" s="102">
        <v>3.4978682630990701</v>
      </c>
      <c r="K52" s="102">
        <v>5.7916772983775449</v>
      </c>
      <c r="L52" s="102">
        <v>7.8949706330514946</v>
      </c>
      <c r="M52" s="102">
        <v>10.150676528209065</v>
      </c>
      <c r="N52" s="106">
        <v>11.12611691530423</v>
      </c>
      <c r="O52" s="101">
        <v>1.0923467094715504</v>
      </c>
      <c r="P52" s="102">
        <v>2.8989903226179097</v>
      </c>
      <c r="Q52" s="102">
        <v>4.8000711224174539</v>
      </c>
      <c r="R52" s="102">
        <v>6.5432548458216857</v>
      </c>
      <c r="S52" s="102">
        <v>8.4127562303421684</v>
      </c>
      <c r="T52" s="106">
        <v>9.2211892614861597</v>
      </c>
      <c r="U52" s="179">
        <f>U28+U29</f>
        <v>34.56</v>
      </c>
      <c r="V52" s="215">
        <v>366221.26764104073</v>
      </c>
      <c r="W52" s="215">
        <v>370973.89224854071</v>
      </c>
      <c r="X52" s="215">
        <v>405563.2356910407</v>
      </c>
      <c r="Y52" s="215">
        <v>383393.89311104076</v>
      </c>
      <c r="Z52" s="215">
        <v>434157.95443979074</v>
      </c>
    </row>
    <row r="53" spans="1:32" s="22" customFormat="1" ht="13" x14ac:dyDescent="0.3">
      <c r="A53" s="165" t="s">
        <v>579</v>
      </c>
      <c r="B53" s="82" t="s">
        <v>47</v>
      </c>
      <c r="C53" s="101">
        <v>1.7344111333958048</v>
      </c>
      <c r="D53" s="102">
        <v>4.2728786048571425</v>
      </c>
      <c r="E53" s="102">
        <v>7.0749188228571427</v>
      </c>
      <c r="F53" s="102">
        <v>9.6442314479999993</v>
      </c>
      <c r="G53" s="102">
        <v>12.399726147428572</v>
      </c>
      <c r="H53" s="106">
        <v>13.591291422857141</v>
      </c>
      <c r="I53" s="101">
        <v>1.4194536834628342</v>
      </c>
      <c r="J53" s="102">
        <v>3.6455693233271234</v>
      </c>
      <c r="K53" s="102">
        <v>6.0362367880797692</v>
      </c>
      <c r="L53" s="102">
        <v>8.2283438321718947</v>
      </c>
      <c r="M53" s="102">
        <v>10.579299212792437</v>
      </c>
      <c r="N53" s="106">
        <v>11.595928566574292</v>
      </c>
      <c r="O53" s="101">
        <v>1.1199164046294849</v>
      </c>
      <c r="P53" s="102">
        <v>3.0214031500987724</v>
      </c>
      <c r="Q53" s="102">
        <v>5.0027590284859853</v>
      </c>
      <c r="R53" s="102">
        <v>6.8195504651466843</v>
      </c>
      <c r="S53" s="102">
        <v>8.767993455188595</v>
      </c>
      <c r="T53" s="106">
        <v>9.6105633968283382</v>
      </c>
      <c r="U53" s="179">
        <f>U29*2</f>
        <v>37.92</v>
      </c>
      <c r="V53" s="215">
        <v>369523.85293624818</v>
      </c>
      <c r="W53" s="215">
        <v>374377.59721624816</v>
      </c>
      <c r="X53" s="215">
        <v>409702.88413624821</v>
      </c>
      <c r="Y53" s="215">
        <v>387061.85341624817</v>
      </c>
      <c r="Z53" s="215">
        <v>438906.00115624815</v>
      </c>
    </row>
    <row r="54" spans="1:32" s="22" customFormat="1" ht="13" x14ac:dyDescent="0.3">
      <c r="A54" s="92" t="s">
        <v>580</v>
      </c>
      <c r="B54" s="82" t="s">
        <v>48</v>
      </c>
      <c r="C54" s="101">
        <v>1.7771082365265247</v>
      </c>
      <c r="D54" s="102">
        <v>4.3776147985714289</v>
      </c>
      <c r="E54" s="102">
        <v>7.2483382285714288</v>
      </c>
      <c r="F54" s="102">
        <v>9.8806294799999996</v>
      </c>
      <c r="G54" s="102">
        <v>12.703666474285715</v>
      </c>
      <c r="H54" s="106">
        <v>13.924439228571428</v>
      </c>
      <c r="I54" s="101">
        <v>1.4543972785223467</v>
      </c>
      <c r="J54" s="102">
        <v>3.7349290009956664</v>
      </c>
      <c r="K54" s="102">
        <v>6.1841961672259407</v>
      </c>
      <c r="L54" s="102">
        <v>8.4300358279553596</v>
      </c>
      <c r="M54" s="102">
        <v>10.838617493085463</v>
      </c>
      <c r="N54" s="106">
        <v>11.880166321249831</v>
      </c>
      <c r="O54" s="101">
        <v>1.1474860997874194</v>
      </c>
      <c r="P54" s="102">
        <v>3.0954633551460153</v>
      </c>
      <c r="Q54" s="102">
        <v>5.125385947518458</v>
      </c>
      <c r="R54" s="102">
        <v>6.9867103179330545</v>
      </c>
      <c r="S54" s="102">
        <v>8.982913265913929</v>
      </c>
      <c r="T54" s="106">
        <v>9.8461361623380874</v>
      </c>
      <c r="U54" s="179">
        <f>U29+U30</f>
        <v>37.800000000000004</v>
      </c>
      <c r="V54" s="215">
        <v>387048.83067692479</v>
      </c>
      <c r="W54" s="215">
        <v>392003.69462942483</v>
      </c>
      <c r="X54" s="215">
        <v>428064.92502692482</v>
      </c>
      <c r="Y54" s="215">
        <v>404952.20616692473</v>
      </c>
      <c r="Z54" s="215">
        <v>457876.44031817478</v>
      </c>
    </row>
    <row r="55" spans="1:32" s="22" customFormat="1" ht="13" x14ac:dyDescent="0.3">
      <c r="A55" s="165" t="s">
        <v>581</v>
      </c>
      <c r="B55" s="82" t="s">
        <v>49</v>
      </c>
      <c r="C55" s="101">
        <v>1.8198053396572449</v>
      </c>
      <c r="D55" s="102">
        <v>4.4823509922857143</v>
      </c>
      <c r="E55" s="102">
        <v>7.421757634285715</v>
      </c>
      <c r="F55" s="102">
        <v>10.117027512</v>
      </c>
      <c r="G55" s="102">
        <v>13.007606801142858</v>
      </c>
      <c r="H55" s="106">
        <v>14.257587034285715</v>
      </c>
      <c r="I55" s="101">
        <v>1.4893408735818592</v>
      </c>
      <c r="J55" s="102">
        <v>3.8242886786642094</v>
      </c>
      <c r="K55" s="102">
        <v>6.3321555463721122</v>
      </c>
      <c r="L55" s="102">
        <v>8.6317278237388244</v>
      </c>
      <c r="M55" s="102">
        <v>11.09793577337849</v>
      </c>
      <c r="N55" s="106">
        <v>12.164404075925372</v>
      </c>
      <c r="O55" s="101">
        <v>1.1750557949453542</v>
      </c>
      <c r="P55" s="102">
        <v>3.1695235601932588</v>
      </c>
      <c r="Q55" s="102">
        <v>5.2480128665509298</v>
      </c>
      <c r="R55" s="102">
        <v>7.1538701707194248</v>
      </c>
      <c r="S55" s="102">
        <v>9.1978330766392613</v>
      </c>
      <c r="T55" s="106">
        <v>10.081708927847838</v>
      </c>
      <c r="U55" s="179">
        <f>U30*2</f>
        <v>37.680000000000007</v>
      </c>
      <c r="V55" s="215">
        <v>404573.80841760139</v>
      </c>
      <c r="W55" s="215">
        <v>409629.79204260139</v>
      </c>
      <c r="X55" s="215">
        <v>446426.96591760142</v>
      </c>
      <c r="Y55" s="215">
        <v>422842.55891760142</v>
      </c>
      <c r="Z55" s="215">
        <v>476846.8794801014</v>
      </c>
    </row>
    <row r="56" spans="1:32" s="22" customFormat="1" ht="13" x14ac:dyDescent="0.3">
      <c r="A56" s="92" t="s">
        <v>582</v>
      </c>
      <c r="B56" s="82" t="s">
        <v>50</v>
      </c>
      <c r="C56" s="101">
        <v>1.8625024427879651</v>
      </c>
      <c r="D56" s="102">
        <v>4.5867140190000004</v>
      </c>
      <c r="E56" s="102">
        <v>7.5945591600000002</v>
      </c>
      <c r="F56" s="102">
        <v>10.352583275999999</v>
      </c>
      <c r="G56" s="102">
        <v>13.310464211999999</v>
      </c>
      <c r="H56" s="106">
        <v>14.58954786</v>
      </c>
      <c r="I56" s="101">
        <v>1.5242844686413717</v>
      </c>
      <c r="J56" s="102">
        <v>3.9133299746763832</v>
      </c>
      <c r="K56" s="102">
        <v>6.4795877576340981</v>
      </c>
      <c r="L56" s="102">
        <v>8.8327012064591113</v>
      </c>
      <c r="M56" s="102">
        <v>11.356330122590288</v>
      </c>
      <c r="N56" s="106">
        <v>12.447629113349715</v>
      </c>
      <c r="O56" s="101">
        <v>1.2026254901032889</v>
      </c>
      <c r="P56" s="102">
        <v>3.2433198944279704</v>
      </c>
      <c r="Q56" s="102">
        <v>5.3702028753055711</v>
      </c>
      <c r="R56" s="102">
        <v>7.3204344458112782</v>
      </c>
      <c r="S56" s="102">
        <v>9.4119871446145034</v>
      </c>
      <c r="T56" s="106">
        <v>10.316442365718597</v>
      </c>
      <c r="U56" s="179">
        <f>U30+U31</f>
        <v>37.56</v>
      </c>
      <c r="V56" s="215">
        <v>410349.60492922959</v>
      </c>
      <c r="W56" s="215">
        <v>415506.70822672953</v>
      </c>
      <c r="X56" s="215">
        <v>453039.82557922951</v>
      </c>
      <c r="Y56" s="215">
        <v>428983.73043922964</v>
      </c>
      <c r="Z56" s="215">
        <v>484068.1374129795</v>
      </c>
    </row>
    <row r="57" spans="1:32" s="22" customFormat="1" ht="13" x14ac:dyDescent="0.3">
      <c r="A57" s="165" t="s">
        <v>583</v>
      </c>
      <c r="B57" s="82" t="s">
        <v>51</v>
      </c>
      <c r="C57" s="101">
        <v>1.905199545918685</v>
      </c>
      <c r="D57" s="102">
        <v>4.6910770457142856</v>
      </c>
      <c r="E57" s="102">
        <v>7.7673606857142854</v>
      </c>
      <c r="F57" s="102">
        <v>10.588139039999998</v>
      </c>
      <c r="G57" s="102">
        <v>13.613321622857143</v>
      </c>
      <c r="H57" s="106">
        <v>14.921508685714285</v>
      </c>
      <c r="I57" s="101">
        <v>1.5592280637008842</v>
      </c>
      <c r="J57" s="102">
        <v>4.002371270688557</v>
      </c>
      <c r="K57" s="102">
        <v>6.6270199688960849</v>
      </c>
      <c r="L57" s="102">
        <v>9.0336745891793981</v>
      </c>
      <c r="M57" s="102">
        <v>11.614724471802086</v>
      </c>
      <c r="N57" s="106">
        <v>12.730854150774057</v>
      </c>
      <c r="O57" s="101">
        <v>1.2301951852612236</v>
      </c>
      <c r="P57" s="102">
        <v>3.3171162286626816</v>
      </c>
      <c r="Q57" s="102">
        <v>5.4923928840602132</v>
      </c>
      <c r="R57" s="102">
        <v>7.4869987209031317</v>
      </c>
      <c r="S57" s="102">
        <v>9.6261412125897436</v>
      </c>
      <c r="T57" s="106">
        <v>10.551175803589357</v>
      </c>
      <c r="U57" s="179">
        <f>U31*2</f>
        <v>37.44</v>
      </c>
      <c r="V57" s="215">
        <v>416122.54553876043</v>
      </c>
      <c r="W57" s="215">
        <v>421380.76850876049</v>
      </c>
      <c r="X57" s="215">
        <v>459649.82933876041</v>
      </c>
      <c r="Y57" s="215">
        <v>435122.04605876049</v>
      </c>
      <c r="Z57" s="215">
        <v>491286.53944376041</v>
      </c>
    </row>
    <row r="58" spans="1:32" s="48" customFormat="1" ht="13" x14ac:dyDescent="0.3">
      <c r="A58" s="92" t="s">
        <v>584</v>
      </c>
      <c r="B58" s="82" t="s">
        <v>52</v>
      </c>
      <c r="C58" s="101">
        <v>1.947896649049405</v>
      </c>
      <c r="D58" s="102">
        <v>4.8641936824285708</v>
      </c>
      <c r="E58" s="102">
        <v>8.0540026114285723</v>
      </c>
      <c r="F58" s="102">
        <v>10.978877244</v>
      </c>
      <c r="G58" s="102">
        <v>14.115699313714286</v>
      </c>
      <c r="H58" s="106">
        <v>15.472162911428573</v>
      </c>
      <c r="I58" s="101">
        <v>1.5941716587603967</v>
      </c>
      <c r="J58" s="102">
        <v>4.1500723309166103</v>
      </c>
      <c r="K58" s="102">
        <v>6.8715794585983083</v>
      </c>
      <c r="L58" s="102">
        <v>9.3670477882998</v>
      </c>
      <c r="M58" s="102">
        <v>12.043347156385458</v>
      </c>
      <c r="N58" s="106">
        <v>13.200665802044121</v>
      </c>
      <c r="O58" s="101">
        <v>1.2577648804191583</v>
      </c>
      <c r="P58" s="102">
        <v>3.4395290561435443</v>
      </c>
      <c r="Q58" s="102">
        <v>5.6950807901287446</v>
      </c>
      <c r="R58" s="102">
        <v>7.7632943402281303</v>
      </c>
      <c r="S58" s="102">
        <v>9.9813784374361703</v>
      </c>
      <c r="T58" s="106">
        <v>10.940549938931536</v>
      </c>
      <c r="U58" s="179">
        <f>U31+U32</f>
        <v>40.799999999999997</v>
      </c>
      <c r="V58" s="215">
        <v>423894.61761652987</v>
      </c>
      <c r="W58" s="215">
        <v>429253.96025902987</v>
      </c>
      <c r="X58" s="215">
        <v>468258.96456652984</v>
      </c>
      <c r="Y58" s="215">
        <v>443259.49314652983</v>
      </c>
      <c r="Z58" s="215">
        <v>500504.07294277981</v>
      </c>
      <c r="AB58" s="22"/>
      <c r="AC58" s="22"/>
      <c r="AD58" s="22"/>
      <c r="AE58" s="22"/>
      <c r="AF58" s="22"/>
    </row>
    <row r="59" spans="1:32" s="22" customFormat="1" ht="13" x14ac:dyDescent="0.3">
      <c r="A59" s="165" t="s">
        <v>585</v>
      </c>
      <c r="B59" s="82" t="s">
        <v>53</v>
      </c>
      <c r="C59" s="101">
        <v>1.9905937521801249</v>
      </c>
      <c r="D59" s="102">
        <v>5.0373103191428568</v>
      </c>
      <c r="E59" s="102">
        <v>8.3406445371428575</v>
      </c>
      <c r="F59" s="102">
        <v>11.369615447999999</v>
      </c>
      <c r="G59" s="102">
        <v>14.618077004571429</v>
      </c>
      <c r="H59" s="106">
        <v>16.022817137142859</v>
      </c>
      <c r="I59" s="101">
        <v>1.629115253819909</v>
      </c>
      <c r="J59" s="102">
        <v>4.2977733911446636</v>
      </c>
      <c r="K59" s="102">
        <v>7.1161389483005326</v>
      </c>
      <c r="L59" s="102">
        <v>9.7004209874202001</v>
      </c>
      <c r="M59" s="102">
        <v>12.471969840968828</v>
      </c>
      <c r="N59" s="106">
        <v>13.670477453314183</v>
      </c>
      <c r="O59" s="101">
        <v>1.2853345755770929</v>
      </c>
      <c r="P59" s="102">
        <v>3.5619418836244074</v>
      </c>
      <c r="Q59" s="102">
        <v>5.897768696197276</v>
      </c>
      <c r="R59" s="102">
        <v>8.0395899595531279</v>
      </c>
      <c r="S59" s="102">
        <v>10.336615662282595</v>
      </c>
      <c r="T59" s="106">
        <v>11.329924074273716</v>
      </c>
      <c r="U59" s="179">
        <f>U32*2</f>
        <v>44.160000000000004</v>
      </c>
      <c r="V59" s="215">
        <v>431660.97789010446</v>
      </c>
      <c r="W59" s="215">
        <v>437121.44020510436</v>
      </c>
      <c r="X59" s="215">
        <v>476862.38799010438</v>
      </c>
      <c r="Y59" s="215">
        <v>451391.22843010438</v>
      </c>
      <c r="Z59" s="215">
        <v>509715.89463760442</v>
      </c>
    </row>
    <row r="60" spans="1:32" s="22" customFormat="1" ht="13" x14ac:dyDescent="0.3">
      <c r="A60" s="92" t="s">
        <v>586</v>
      </c>
      <c r="B60" s="82" t="s">
        <v>54</v>
      </c>
      <c r="C60" s="101">
        <v>2.0332908553108449</v>
      </c>
      <c r="D60" s="102">
        <v>5.1420465128571422</v>
      </c>
      <c r="E60" s="102">
        <v>8.5140639428571419</v>
      </c>
      <c r="F60" s="102">
        <v>11.60601348</v>
      </c>
      <c r="G60" s="102">
        <v>14.922017331428572</v>
      </c>
      <c r="H60" s="106">
        <v>16.355964942857142</v>
      </c>
      <c r="I60" s="101">
        <v>1.6640588488794212</v>
      </c>
      <c r="J60" s="102">
        <v>4.3871330688132062</v>
      </c>
      <c r="K60" s="102">
        <v>7.2640983274467033</v>
      </c>
      <c r="L60" s="102">
        <v>9.902112983203665</v>
      </c>
      <c r="M60" s="102">
        <v>12.731288121261855</v>
      </c>
      <c r="N60" s="106">
        <v>13.954715207989722</v>
      </c>
      <c r="O60" s="101">
        <v>1.3129042707350274</v>
      </c>
      <c r="P60" s="102">
        <v>3.6360020886716509</v>
      </c>
      <c r="Q60" s="102">
        <v>6.0203956152297486</v>
      </c>
      <c r="R60" s="102">
        <v>8.2067498123394991</v>
      </c>
      <c r="S60" s="102">
        <v>10.551535473007927</v>
      </c>
      <c r="T60" s="106">
        <v>11.565496839783464</v>
      </c>
      <c r="U60" s="179">
        <f>U32+U33</f>
        <v>44.040000000000006</v>
      </c>
      <c r="V60" s="215">
        <v>437036.94810808485</v>
      </c>
      <c r="W60" s="215">
        <v>442598.53009558481</v>
      </c>
      <c r="X60" s="215">
        <v>483075.42135808477</v>
      </c>
      <c r="Y60" s="215">
        <v>457132.57365808485</v>
      </c>
      <c r="Z60" s="215">
        <v>516537.32627683476</v>
      </c>
    </row>
    <row r="61" spans="1:32" s="22" customFormat="1" ht="13" x14ac:dyDescent="0.3">
      <c r="A61" s="165" t="s">
        <v>587</v>
      </c>
      <c r="B61" s="82" t="s">
        <v>55</v>
      </c>
      <c r="C61" s="101">
        <v>2.0759879584415648</v>
      </c>
      <c r="D61" s="102">
        <v>5.2467827065714285</v>
      </c>
      <c r="E61" s="102">
        <v>8.687483348571428</v>
      </c>
      <c r="F61" s="102">
        <v>11.842411512</v>
      </c>
      <c r="G61" s="102">
        <v>15.225957658285715</v>
      </c>
      <c r="H61" s="106">
        <v>16.689112748571429</v>
      </c>
      <c r="I61" s="101">
        <v>1.6990024439389337</v>
      </c>
      <c r="J61" s="102">
        <v>4.4764927464817497</v>
      </c>
      <c r="K61" s="102">
        <v>7.4120577065928748</v>
      </c>
      <c r="L61" s="102">
        <v>10.10380497898713</v>
      </c>
      <c r="M61" s="102">
        <v>12.990606401554881</v>
      </c>
      <c r="N61" s="106">
        <v>14.238952962665259</v>
      </c>
      <c r="O61" s="101">
        <v>1.3404739658929621</v>
      </c>
      <c r="P61" s="102">
        <v>3.7100622937188938</v>
      </c>
      <c r="Q61" s="102">
        <v>6.1430225342622204</v>
      </c>
      <c r="R61" s="102">
        <v>8.3739096651258684</v>
      </c>
      <c r="S61" s="102">
        <v>10.766455283733261</v>
      </c>
      <c r="T61" s="106">
        <v>11.801069605293213</v>
      </c>
      <c r="U61" s="179">
        <f>U33*2</f>
        <v>43.92</v>
      </c>
      <c r="V61" s="215">
        <v>442410.06242396781</v>
      </c>
      <c r="W61" s="215">
        <v>448072.76408396784</v>
      </c>
      <c r="X61" s="215">
        <v>489285.59882396786</v>
      </c>
      <c r="Y61" s="215">
        <v>462871.06298396777</v>
      </c>
      <c r="Z61" s="215">
        <v>523355.90201396775</v>
      </c>
    </row>
    <row r="62" spans="1:32" s="22" customFormat="1" ht="13" x14ac:dyDescent="0.3">
      <c r="A62" s="92" t="s">
        <v>588</v>
      </c>
      <c r="B62" s="82" t="s">
        <v>56</v>
      </c>
      <c r="C62" s="101">
        <v>2.1186850615722834</v>
      </c>
      <c r="D62" s="102">
        <v>5.3511457332857137</v>
      </c>
      <c r="E62" s="102">
        <v>8.8602848742857141</v>
      </c>
      <c r="F62" s="102">
        <v>12.077967275999999</v>
      </c>
      <c r="G62" s="102">
        <v>15.528815069142858</v>
      </c>
      <c r="H62" s="106">
        <v>17.021073574285715</v>
      </c>
      <c r="I62" s="101">
        <v>1.7339460389984449</v>
      </c>
      <c r="J62" s="102">
        <v>4.5655340424939235</v>
      </c>
      <c r="K62" s="102">
        <v>7.5594899178548616</v>
      </c>
      <c r="L62" s="102">
        <v>10.304778361707417</v>
      </c>
      <c r="M62" s="102">
        <v>13.24900075076668</v>
      </c>
      <c r="N62" s="106">
        <v>14.522178000089603</v>
      </c>
      <c r="O62" s="101">
        <v>1.3680436610508957</v>
      </c>
      <c r="P62" s="102">
        <v>3.7838586279536051</v>
      </c>
      <c r="Q62" s="102">
        <v>6.2652125430168626</v>
      </c>
      <c r="R62" s="102">
        <v>8.5404739402177228</v>
      </c>
      <c r="S62" s="102">
        <v>10.980609351708502</v>
      </c>
      <c r="T62" s="106">
        <v>12.035803043163973</v>
      </c>
      <c r="U62" s="179">
        <f>U33+U34</f>
        <v>43.8</v>
      </c>
      <c r="V62" s="215">
        <v>444972.96907592687</v>
      </c>
      <c r="W62" s="215">
        <v>450736.79040842684</v>
      </c>
      <c r="X62" s="215">
        <v>492685.56862592691</v>
      </c>
      <c r="Y62" s="215">
        <v>465799.3446459269</v>
      </c>
      <c r="Z62" s="215">
        <v>527364.27008717693</v>
      </c>
    </row>
    <row r="63" spans="1:32" s="22" customFormat="1" ht="13" x14ac:dyDescent="0.3">
      <c r="A63" s="165" t="s">
        <v>589</v>
      </c>
      <c r="B63" s="82" t="s">
        <v>57</v>
      </c>
      <c r="C63" s="101">
        <v>2.1613821647030016</v>
      </c>
      <c r="D63" s="102">
        <v>5.4555087599999998</v>
      </c>
      <c r="E63" s="102">
        <v>9.0330864000000002</v>
      </c>
      <c r="F63" s="102">
        <v>12.31352304</v>
      </c>
      <c r="G63" s="102">
        <v>15.831672480000002</v>
      </c>
      <c r="H63" s="106">
        <v>17.353034399999999</v>
      </c>
      <c r="I63" s="101">
        <v>1.7688896340579561</v>
      </c>
      <c r="J63" s="102">
        <v>4.6545753385060973</v>
      </c>
      <c r="K63" s="102">
        <v>7.7069221291168493</v>
      </c>
      <c r="L63" s="102">
        <v>10.505751744427705</v>
      </c>
      <c r="M63" s="102">
        <v>13.50739509997848</v>
      </c>
      <c r="N63" s="106">
        <v>14.805403037513946</v>
      </c>
      <c r="O63" s="101">
        <v>1.3956133562088293</v>
      </c>
      <c r="P63" s="102">
        <v>3.8576549621883167</v>
      </c>
      <c r="Q63" s="102">
        <v>6.3874025517715047</v>
      </c>
      <c r="R63" s="102">
        <v>8.7070382153095771</v>
      </c>
      <c r="S63" s="102">
        <v>11.194763419683744</v>
      </c>
      <c r="T63" s="106">
        <v>12.270536481034732</v>
      </c>
      <c r="U63" s="179">
        <f>U34*2</f>
        <v>43.68</v>
      </c>
      <c r="V63" s="215">
        <v>447533.01982578821</v>
      </c>
      <c r="W63" s="215">
        <v>453397.96083078824</v>
      </c>
      <c r="X63" s="215">
        <v>496082.68252578826</v>
      </c>
      <c r="Y63" s="215">
        <v>468724.77040578827</v>
      </c>
      <c r="Z63" s="215">
        <v>531369.78225828824</v>
      </c>
    </row>
    <row r="64" spans="1:32" s="22" customFormat="1" ht="13" x14ac:dyDescent="0.3">
      <c r="A64" s="92" t="s">
        <v>590</v>
      </c>
      <c r="B64" s="82" t="s">
        <v>58</v>
      </c>
      <c r="C64" s="101">
        <v>2.2040792678337215</v>
      </c>
      <c r="D64" s="102">
        <v>5.4685696050000008</v>
      </c>
      <c r="E64" s="102">
        <v>9.0547122000000009</v>
      </c>
      <c r="F64" s="102">
        <v>12.343002420000001</v>
      </c>
      <c r="G64" s="102">
        <v>15.869574540000002</v>
      </c>
      <c r="H64" s="106">
        <v>17.3945787</v>
      </c>
      <c r="I64" s="101">
        <v>1.8038332291174686</v>
      </c>
      <c r="J64" s="102">
        <v>4.6657186964790114</v>
      </c>
      <c r="K64" s="102">
        <v>7.7253730050632869</v>
      </c>
      <c r="L64" s="102">
        <v>10.530903201638903</v>
      </c>
      <c r="M64" s="102">
        <v>13.539732687821447</v>
      </c>
      <c r="N64" s="106">
        <v>14.840848141305788</v>
      </c>
      <c r="O64" s="101">
        <v>1.423183051366764</v>
      </c>
      <c r="P64" s="102">
        <v>3.8668904406269258</v>
      </c>
      <c r="Q64" s="102">
        <v>6.4026944114955633</v>
      </c>
      <c r="R64" s="102">
        <v>8.7278834346176364</v>
      </c>
      <c r="S64" s="102">
        <v>11.22156441593696</v>
      </c>
      <c r="T64" s="106">
        <v>12.299912948399371</v>
      </c>
      <c r="U64" s="179">
        <f>U34+U35</f>
        <v>43.68</v>
      </c>
      <c r="V64" s="215">
        <v>450153.04451969697</v>
      </c>
      <c r="W64" s="215">
        <v>456119.10519719694</v>
      </c>
      <c r="X64" s="215">
        <v>499539.77036969701</v>
      </c>
      <c r="Y64" s="215">
        <v>471710.17010969692</v>
      </c>
      <c r="Z64" s="215">
        <v>535435.268373447</v>
      </c>
    </row>
    <row r="65" spans="1:26" s="22" customFormat="1" ht="13.5" thickBot="1" x14ac:dyDescent="0.35">
      <c r="A65" s="165" t="s">
        <v>591</v>
      </c>
      <c r="B65" s="82" t="s">
        <v>59</v>
      </c>
      <c r="C65" s="107">
        <v>2.2467763709644415</v>
      </c>
      <c r="D65" s="108">
        <v>5.4816304500000008</v>
      </c>
      <c r="E65" s="108">
        <v>9.0763379999999998</v>
      </c>
      <c r="F65" s="108">
        <v>12.372481800000001</v>
      </c>
      <c r="G65" s="108">
        <v>15.907476600000001</v>
      </c>
      <c r="H65" s="109">
        <v>17.436123000000002</v>
      </c>
      <c r="I65" s="107">
        <v>1.8387768241769809</v>
      </c>
      <c r="J65" s="108">
        <v>4.6768620544519264</v>
      </c>
      <c r="K65" s="108">
        <v>7.7438238810097246</v>
      </c>
      <c r="L65" s="108">
        <v>10.556054658850099</v>
      </c>
      <c r="M65" s="108">
        <v>13.572070275664414</v>
      </c>
      <c r="N65" s="109">
        <v>14.876293245097632</v>
      </c>
      <c r="O65" s="107">
        <v>1.4507527465246985</v>
      </c>
      <c r="P65" s="108">
        <v>3.8761259190655353</v>
      </c>
      <c r="Q65" s="108">
        <v>6.4179862712196218</v>
      </c>
      <c r="R65" s="108">
        <v>8.7487286539256957</v>
      </c>
      <c r="S65" s="108">
        <v>11.248365412190179</v>
      </c>
      <c r="T65" s="109">
        <v>12.329289415764011</v>
      </c>
      <c r="U65" s="193">
        <f>U35*2</f>
        <v>43.68</v>
      </c>
      <c r="V65" s="215">
        <v>452770.21331150812</v>
      </c>
      <c r="W65" s="215">
        <v>458837.3936615081</v>
      </c>
      <c r="X65" s="215">
        <v>502994.00231150811</v>
      </c>
      <c r="Y65" s="215">
        <v>474692.71391150804</v>
      </c>
      <c r="Z65" s="215">
        <v>539497.89858650812</v>
      </c>
    </row>
    <row r="66" spans="1:26" s="22" customFormat="1" ht="10" x14ac:dyDescent="0.2">
      <c r="A66" s="17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</row>
    <row r="67" spans="1:26" s="22" customFormat="1" ht="13" x14ac:dyDescent="0.3">
      <c r="A67" s="97" t="s">
        <v>411</v>
      </c>
      <c r="B67" s="97"/>
      <c r="C67" s="97"/>
      <c r="D67" s="97"/>
      <c r="E67" s="97"/>
      <c r="F67" s="97"/>
      <c r="G67" s="97"/>
      <c r="H67" s="97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</row>
    <row r="68" spans="1:26" s="22" customFormat="1" ht="13" x14ac:dyDescent="0.3">
      <c r="A68" s="97" t="s">
        <v>394</v>
      </c>
      <c r="B68" s="97"/>
      <c r="C68" s="97"/>
      <c r="D68" s="97"/>
      <c r="E68" s="97"/>
      <c r="F68" s="97"/>
      <c r="G68" s="97"/>
      <c r="H68" s="97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</row>
    <row r="69" spans="1:26" s="22" customFormat="1" ht="13" x14ac:dyDescent="0.3">
      <c r="A69" s="97" t="s">
        <v>90</v>
      </c>
      <c r="B69" s="4"/>
      <c r="C69" s="4"/>
      <c r="D69" s="4"/>
      <c r="E69" s="4"/>
      <c r="F69" s="4"/>
      <c r="G69" s="4"/>
      <c r="H69" s="4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A20:B65 U20:U65">
    <cfRule type="expression" dxfId="36" priority="26" stopIfTrue="1">
      <formula>MOD(ROW(A10),2)=0</formula>
    </cfRule>
  </conditionalFormatting>
  <conditionalFormatting sqref="A11:B18 A19:A65 U11:U18">
    <cfRule type="expression" dxfId="35" priority="25" stopIfTrue="1">
      <formula>MOD(ROW(A2),2)=0</formula>
    </cfRule>
  </conditionalFormatting>
  <conditionalFormatting sqref="B36:B65">
    <cfRule type="expression" dxfId="34" priority="23" stopIfTrue="1">
      <formula>MOD(ROW(B26),2)=0</formula>
    </cfRule>
  </conditionalFormatting>
  <conditionalFormatting sqref="C11:H65">
    <cfRule type="expression" dxfId="33" priority="22">
      <formula>MOD(ROW(#REF!),2)=0</formula>
    </cfRule>
  </conditionalFormatting>
  <conditionalFormatting sqref="C37:C65">
    <cfRule type="expression" dxfId="32" priority="21">
      <formula>MOD(ROW(#REF!),2)=0</formula>
    </cfRule>
  </conditionalFormatting>
  <conditionalFormatting sqref="D37:H65">
    <cfRule type="expression" dxfId="31" priority="20">
      <formula>MOD(ROW(#REF!),2)=0</formula>
    </cfRule>
  </conditionalFormatting>
  <conditionalFormatting sqref="C37:H65">
    <cfRule type="expression" dxfId="30" priority="19">
      <formula>MOD(ROW(#REF!),2)=0</formula>
    </cfRule>
  </conditionalFormatting>
  <conditionalFormatting sqref="C11:C36">
    <cfRule type="expression" dxfId="29" priority="18">
      <formula>MOD(ROW(#REF!),2)=0</formula>
    </cfRule>
  </conditionalFormatting>
  <conditionalFormatting sqref="D11:H36">
    <cfRule type="expression" dxfId="28" priority="17">
      <formula>MOD(ROW(#REF!),2)=0</formula>
    </cfRule>
  </conditionalFormatting>
  <conditionalFormatting sqref="I11:N11">
    <cfRule type="expression" dxfId="27" priority="15">
      <formula>MOD(ROW(#REF!),2)=0</formula>
    </cfRule>
    <cfRule type="expression" dxfId="26" priority="16">
      <formula>MOD(ROW(#REF!),2)=0</formula>
    </cfRule>
  </conditionalFormatting>
  <conditionalFormatting sqref="I11:N36">
    <cfRule type="expression" dxfId="25" priority="13">
      <formula>MOD(ROW(#REF!),2)=0</formula>
    </cfRule>
    <cfRule type="expression" dxfId="24" priority="14">
      <formula>MOD(ROW(#REF!),2)=0</formula>
    </cfRule>
  </conditionalFormatting>
  <conditionalFormatting sqref="I37:I65">
    <cfRule type="expression" dxfId="23" priority="12">
      <formula>MOD(ROW(#REF!),2)=0</formula>
    </cfRule>
  </conditionalFormatting>
  <conditionalFormatting sqref="J37:N65">
    <cfRule type="expression" dxfId="22" priority="11">
      <formula>MOD(ROW(#REF!),2)=0</formula>
    </cfRule>
  </conditionalFormatting>
  <conditionalFormatting sqref="I37:N65">
    <cfRule type="expression" dxfId="21" priority="10">
      <formula>MOD(ROW(#REF!),2)=0</formula>
    </cfRule>
  </conditionalFormatting>
  <conditionalFormatting sqref="I11:I36">
    <cfRule type="expression" dxfId="20" priority="9">
      <formula>MOD(ROW(#REF!),2)=0</formula>
    </cfRule>
  </conditionalFormatting>
  <conditionalFormatting sqref="J11:N36">
    <cfRule type="expression" dxfId="19" priority="8">
      <formula>MOD(ROW(#REF!),2)=0</formula>
    </cfRule>
  </conditionalFormatting>
  <conditionalFormatting sqref="O11:T36">
    <cfRule type="expression" dxfId="18" priority="5">
      <formula>MOD(ROW(#REF!),2)=0</formula>
    </cfRule>
  </conditionalFormatting>
  <conditionalFormatting sqref="P11:T36">
    <cfRule type="expression" dxfId="17" priority="4">
      <formula>MOD(ROW(#REF!),2)=0</formula>
    </cfRule>
  </conditionalFormatting>
  <conditionalFormatting sqref="O11:T36">
    <cfRule type="expression" dxfId="16" priority="6">
      <formula>MOD(ROW(#REF!),2)=0</formula>
    </cfRule>
    <cfRule type="expression" dxfId="15" priority="7">
      <formula>MOD(ROW(#REF!),2)=0</formula>
    </cfRule>
  </conditionalFormatting>
  <conditionalFormatting sqref="O37:O65">
    <cfRule type="expression" dxfId="14" priority="3">
      <formula>MOD(ROW(#REF!),2)=0</formula>
    </cfRule>
  </conditionalFormatting>
  <conditionalFormatting sqref="P37:T65">
    <cfRule type="expression" dxfId="13" priority="2">
      <formula>MOD(ROW(#REF!),2)=0</formula>
    </cfRule>
  </conditionalFormatting>
  <conditionalFormatting sqref="O37:T65">
    <cfRule type="expression" dxfId="12" priority="1">
      <formula>MOD(ROW(#REF!),2)=0</formula>
    </cfRule>
  </conditionalFormatting>
  <hyperlinks>
    <hyperlink ref="Z4" r:id="rId1" xr:uid="{00000000-0004-0000-0700-000000000000}"/>
    <hyperlink ref="Z5" r:id="rId2" xr:uid="{00000000-0004-0000-0700-000001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69"/>
  <sheetViews>
    <sheetView topLeftCell="G3" zoomScale="85" zoomScaleNormal="85" workbookViewId="0">
      <selection activeCell="AB11" sqref="AB11:AF65"/>
    </sheetView>
  </sheetViews>
  <sheetFormatPr defaultColWidth="9.1796875" defaultRowHeight="10" x14ac:dyDescent="0.2"/>
  <cols>
    <col min="1" max="1" width="10.81640625" style="17" customWidth="1"/>
    <col min="2" max="2" width="13.1796875" style="37" customWidth="1"/>
    <col min="3" max="7" width="6.1796875" style="38" customWidth="1"/>
    <col min="8" max="8" width="6.81640625" style="38" customWidth="1"/>
    <col min="9" max="10" width="6" style="38" customWidth="1"/>
    <col min="11" max="13" width="6.1796875" style="38" customWidth="1"/>
    <col min="14" max="14" width="7" style="38" customWidth="1"/>
    <col min="15" max="16" width="6" style="38" customWidth="1"/>
    <col min="17" max="20" width="6.1796875" style="38" customWidth="1"/>
    <col min="21" max="21" width="6.1796875" style="39" customWidth="1"/>
    <col min="22" max="22" width="14.1796875" style="22" customWidth="1"/>
    <col min="23" max="23" width="15.81640625" style="22" customWidth="1"/>
    <col min="24" max="24" width="19.54296875" style="22" customWidth="1"/>
    <col min="25" max="26" width="11.81640625" style="22" customWidth="1"/>
    <col min="27" max="16384" width="9.1796875" style="22"/>
  </cols>
  <sheetData>
    <row r="1" spans="1:26" s="73" customFormat="1" ht="27" customHeight="1" x14ac:dyDescent="0.35">
      <c r="A1" s="72" t="s">
        <v>222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94"/>
      <c r="Z4" s="95" t="s">
        <v>88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95"/>
      <c r="Z5" s="96" t="s">
        <v>89</v>
      </c>
    </row>
    <row r="6" spans="1:26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6" s="57" customFormat="1" ht="17.25" customHeight="1" thickBot="1" x14ac:dyDescent="0.4">
      <c r="A7" s="70" t="s">
        <v>102</v>
      </c>
      <c r="B7" s="56"/>
      <c r="W7" s="71"/>
      <c r="X7" s="71"/>
      <c r="Y7" s="71"/>
      <c r="Z7" s="71"/>
    </row>
    <row r="8" spans="1:26" ht="27.75" customHeight="1" thickBot="1" x14ac:dyDescent="0.25">
      <c r="A8" s="376" t="s">
        <v>107</v>
      </c>
      <c r="B8" s="379" t="s">
        <v>108</v>
      </c>
      <c r="C8" s="376" t="s">
        <v>80</v>
      </c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3"/>
      <c r="S8" s="383"/>
      <c r="T8" s="396"/>
      <c r="U8" s="397" t="s">
        <v>81</v>
      </c>
      <c r="V8" s="387" t="s">
        <v>73</v>
      </c>
      <c r="W8" s="387"/>
      <c r="X8" s="387"/>
      <c r="Y8" s="387" t="s">
        <v>74</v>
      </c>
      <c r="Z8" s="379"/>
    </row>
    <row r="9" spans="1:26" ht="54.65" customHeight="1" x14ac:dyDescent="0.2">
      <c r="A9" s="377"/>
      <c r="B9" s="380"/>
      <c r="C9" s="388" t="s">
        <v>104</v>
      </c>
      <c r="D9" s="389"/>
      <c r="E9" s="389"/>
      <c r="F9" s="389"/>
      <c r="G9" s="391"/>
      <c r="H9" s="390"/>
      <c r="I9" s="388" t="s">
        <v>105</v>
      </c>
      <c r="J9" s="389"/>
      <c r="K9" s="389"/>
      <c r="L9" s="391"/>
      <c r="M9" s="391"/>
      <c r="N9" s="390"/>
      <c r="O9" s="388" t="s">
        <v>106</v>
      </c>
      <c r="P9" s="389"/>
      <c r="Q9" s="389"/>
      <c r="R9" s="389"/>
      <c r="S9" s="391"/>
      <c r="T9" s="390"/>
      <c r="U9" s="398" t="s">
        <v>28</v>
      </c>
      <c r="V9" s="392" t="s">
        <v>413</v>
      </c>
      <c r="W9" s="393"/>
      <c r="X9" s="163" t="s">
        <v>414</v>
      </c>
      <c r="Y9" s="394" t="s">
        <v>415</v>
      </c>
      <c r="Z9" s="395"/>
    </row>
    <row r="10" spans="1:26" ht="54.65" customHeight="1" thickBot="1" x14ac:dyDescent="0.25">
      <c r="A10" s="378"/>
      <c r="B10" s="381"/>
      <c r="C10" s="121">
        <v>0</v>
      </c>
      <c r="D10" s="122" t="s">
        <v>389</v>
      </c>
      <c r="E10" s="123" t="s">
        <v>390</v>
      </c>
      <c r="F10" s="123" t="s">
        <v>391</v>
      </c>
      <c r="G10" s="123" t="s">
        <v>392</v>
      </c>
      <c r="H10" s="124" t="s">
        <v>393</v>
      </c>
      <c r="I10" s="121">
        <v>0</v>
      </c>
      <c r="J10" s="122" t="s">
        <v>389</v>
      </c>
      <c r="K10" s="123" t="s">
        <v>390</v>
      </c>
      <c r="L10" s="123" t="s">
        <v>391</v>
      </c>
      <c r="M10" s="123" t="s">
        <v>392</v>
      </c>
      <c r="N10" s="124" t="s">
        <v>393</v>
      </c>
      <c r="O10" s="121">
        <v>0</v>
      </c>
      <c r="P10" s="122" t="s">
        <v>389</v>
      </c>
      <c r="Q10" s="123" t="s">
        <v>390</v>
      </c>
      <c r="R10" s="123" t="s">
        <v>391</v>
      </c>
      <c r="S10" s="123" t="s">
        <v>392</v>
      </c>
      <c r="T10" s="124" t="s">
        <v>393</v>
      </c>
      <c r="U10" s="399" t="s">
        <v>29</v>
      </c>
      <c r="V10" s="160" t="s">
        <v>75</v>
      </c>
      <c r="W10" s="161" t="s">
        <v>76</v>
      </c>
      <c r="X10" s="164" t="s">
        <v>416</v>
      </c>
      <c r="Y10" s="162" t="s">
        <v>77</v>
      </c>
      <c r="Z10" s="161" t="s">
        <v>78</v>
      </c>
    </row>
    <row r="11" spans="1:26" ht="13" x14ac:dyDescent="0.3">
      <c r="A11" s="89" t="s">
        <v>278</v>
      </c>
      <c r="B11" s="79">
        <v>600</v>
      </c>
      <c r="C11" s="112">
        <v>0.11293104735477916</v>
      </c>
      <c r="D11" s="113">
        <v>0.39685675999999998</v>
      </c>
      <c r="E11" s="113">
        <v>0.64740103999999998</v>
      </c>
      <c r="F11" s="113">
        <v>0.79125380000000001</v>
      </c>
      <c r="G11" s="113">
        <v>0.8657660800000001</v>
      </c>
      <c r="H11" s="114">
        <v>0.93547965</v>
      </c>
      <c r="I11" s="126">
        <v>9.2423525229110348E-2</v>
      </c>
      <c r="J11" s="113">
        <v>0.33859347849629934</v>
      </c>
      <c r="K11" s="113">
        <v>0.5523548852127953</v>
      </c>
      <c r="L11" s="113">
        <v>0.67508835307584325</v>
      </c>
      <c r="M11" s="113">
        <v>0.73866134620286028</v>
      </c>
      <c r="N11" s="114">
        <v>0.79814013689977381</v>
      </c>
      <c r="O11" s="126">
        <v>7.2920041903204433E-2</v>
      </c>
      <c r="P11" s="113">
        <v>0.28062212285623345</v>
      </c>
      <c r="Q11" s="113">
        <v>0.45778495541850744</v>
      </c>
      <c r="R11" s="113">
        <v>0.55950494852112787</v>
      </c>
      <c r="S11" s="113">
        <v>0.61219346563863419</v>
      </c>
      <c r="T11" s="114">
        <v>0.66148875798866646</v>
      </c>
      <c r="U11" s="131">
        <v>3.6</v>
      </c>
      <c r="V11" s="215">
        <v>48268.853377053601</v>
      </c>
      <c r="W11" s="215">
        <v>48897.383933553589</v>
      </c>
      <c r="X11" s="215">
        <v>52889.625263553578</v>
      </c>
      <c r="Y11" s="215">
        <v>50354.881956303594</v>
      </c>
      <c r="Z11" s="215">
        <v>56695.452019053584</v>
      </c>
    </row>
    <row r="12" spans="1:26" ht="13" x14ac:dyDescent="0.3">
      <c r="A12" s="90" t="s">
        <v>279</v>
      </c>
      <c r="B12" s="74">
        <v>700</v>
      </c>
      <c r="C12" s="137">
        <v>0.16487595443774056</v>
      </c>
      <c r="D12" s="110">
        <v>0.58825514000000001</v>
      </c>
      <c r="E12" s="110">
        <v>0.96407156000000016</v>
      </c>
      <c r="F12" s="110">
        <v>1.1796398000000001</v>
      </c>
      <c r="G12" s="110">
        <v>1.2913379200000001</v>
      </c>
      <c r="H12" s="138">
        <v>1.3958379749999998</v>
      </c>
      <c r="I12" s="127">
        <v>0.13493558495723351</v>
      </c>
      <c r="J12" s="85">
        <v>0.50189230516302052</v>
      </c>
      <c r="K12" s="85">
        <v>0.82253441523776449</v>
      </c>
      <c r="L12" s="85">
        <v>1.0064546796548934</v>
      </c>
      <c r="M12" s="85">
        <v>1.1017541902196046</v>
      </c>
      <c r="N12" s="86">
        <v>1.1909123971391606</v>
      </c>
      <c r="O12" s="127">
        <v>0.10646108212085108</v>
      </c>
      <c r="P12" s="85">
        <v>0.41596218788837264</v>
      </c>
      <c r="Q12" s="85">
        <v>0.68170643673178377</v>
      </c>
      <c r="R12" s="85">
        <v>0.83413729649383495</v>
      </c>
      <c r="S12" s="85">
        <v>0.91312036220613457</v>
      </c>
      <c r="T12" s="86">
        <v>0.98701359076722317</v>
      </c>
      <c r="U12" s="132">
        <v>4.68</v>
      </c>
      <c r="V12" s="215">
        <v>53244.524816817167</v>
      </c>
      <c r="W12" s="215">
        <v>53977.810466067167</v>
      </c>
      <c r="X12" s="215">
        <v>58635.425351067177</v>
      </c>
      <c r="Y12" s="215">
        <v>55678.224825942154</v>
      </c>
      <c r="Z12" s="215">
        <v>63075.556565817169</v>
      </c>
    </row>
    <row r="13" spans="1:26" ht="13" x14ac:dyDescent="0.3">
      <c r="A13" s="91" t="s">
        <v>280</v>
      </c>
      <c r="B13" s="79">
        <v>800</v>
      </c>
      <c r="C13" s="137">
        <v>0.2168208615207019</v>
      </c>
      <c r="D13" s="110">
        <v>0.62473513999999997</v>
      </c>
      <c r="E13" s="110">
        <v>1.0005515600000001</v>
      </c>
      <c r="F13" s="110">
        <v>1.2172142000000001</v>
      </c>
      <c r="G13" s="110">
        <v>1.3292771200000002</v>
      </c>
      <c r="H13" s="138">
        <v>1.434141975</v>
      </c>
      <c r="I13" s="101">
        <v>0.17744764468535662</v>
      </c>
      <c r="J13" s="85">
        <v>0.53301660828827147</v>
      </c>
      <c r="K13" s="85">
        <v>0.85365871836301555</v>
      </c>
      <c r="L13" s="85">
        <v>1.0385127118739022</v>
      </c>
      <c r="M13" s="85">
        <v>1.1341234654698658</v>
      </c>
      <c r="N13" s="86">
        <v>1.2235929154206742</v>
      </c>
      <c r="O13" s="101">
        <v>0.14000212233849768</v>
      </c>
      <c r="P13" s="85">
        <v>0.4417576286458777</v>
      </c>
      <c r="Q13" s="85">
        <v>0.70750187748928872</v>
      </c>
      <c r="R13" s="85">
        <v>0.86070660047406511</v>
      </c>
      <c r="S13" s="85">
        <v>0.93994762059393988</v>
      </c>
      <c r="T13" s="86">
        <v>1.0140988035626035</v>
      </c>
      <c r="U13" s="132">
        <v>4.68</v>
      </c>
      <c r="V13" s="215">
        <v>60810.494889555201</v>
      </c>
      <c r="W13" s="215">
        <v>61648.535631555198</v>
      </c>
      <c r="X13" s="215">
        <v>66971.524071555206</v>
      </c>
      <c r="Y13" s="215">
        <v>63591.866328555196</v>
      </c>
      <c r="Z13" s="215">
        <v>72045.959745555185</v>
      </c>
    </row>
    <row r="14" spans="1:26" ht="13" x14ac:dyDescent="0.3">
      <c r="A14" s="90" t="s">
        <v>281</v>
      </c>
      <c r="B14" s="74">
        <v>900</v>
      </c>
      <c r="C14" s="137">
        <v>0.26571018583407729</v>
      </c>
      <c r="D14" s="110">
        <v>0.82221352000000003</v>
      </c>
      <c r="E14" s="110">
        <v>1.3233020799999999</v>
      </c>
      <c r="F14" s="110">
        <v>1.6118626</v>
      </c>
      <c r="G14" s="110">
        <v>1.7611721600000003</v>
      </c>
      <c r="H14" s="138">
        <v>1.9008843</v>
      </c>
      <c r="I14" s="101">
        <v>0.2174589950177078</v>
      </c>
      <c r="J14" s="85">
        <v>0.70150281880920118</v>
      </c>
      <c r="K14" s="85">
        <v>1.129025632242193</v>
      </c>
      <c r="L14" s="85">
        <v>1.3752220438227869</v>
      </c>
      <c r="M14" s="85">
        <v>1.5026111886949871</v>
      </c>
      <c r="N14" s="86">
        <v>1.6218119287069801</v>
      </c>
      <c r="O14" s="101">
        <v>0.17157016019040039</v>
      </c>
      <c r="P14" s="85">
        <v>0.58139693380426771</v>
      </c>
      <c r="Q14" s="85">
        <v>0.93572259892881571</v>
      </c>
      <c r="R14" s="85">
        <v>1.1397671657768105</v>
      </c>
      <c r="S14" s="85">
        <v>1.2453457268927413</v>
      </c>
      <c r="T14" s="86">
        <v>1.3441378384737237</v>
      </c>
      <c r="U14" s="132">
        <v>7.2</v>
      </c>
      <c r="V14" s="215">
        <v>71887.911969594337</v>
      </c>
      <c r="W14" s="215">
        <v>72830.707804344347</v>
      </c>
      <c r="X14" s="215">
        <v>78819.069799344346</v>
      </c>
      <c r="Y14" s="215">
        <v>75016.954838469348</v>
      </c>
      <c r="Z14" s="215">
        <v>84527.809932594333</v>
      </c>
    </row>
    <row r="15" spans="1:26" ht="13" x14ac:dyDescent="0.3">
      <c r="A15" s="91" t="s">
        <v>282</v>
      </c>
      <c r="B15" s="79">
        <v>1000</v>
      </c>
      <c r="C15" s="137">
        <v>0.31765509291703864</v>
      </c>
      <c r="D15" s="110">
        <v>1.0136119000000001</v>
      </c>
      <c r="E15" s="110">
        <v>1.6399726000000003</v>
      </c>
      <c r="F15" s="110">
        <v>2.0002485999999999</v>
      </c>
      <c r="G15" s="110">
        <v>2.186744</v>
      </c>
      <c r="H15" s="138">
        <v>2.361242625</v>
      </c>
      <c r="I15" s="101">
        <v>0.25997105474583088</v>
      </c>
      <c r="J15" s="85">
        <v>0.86480164547592231</v>
      </c>
      <c r="K15" s="85">
        <v>1.3992051622671624</v>
      </c>
      <c r="L15" s="85">
        <v>1.706588370401837</v>
      </c>
      <c r="M15" s="85">
        <v>1.8657040327117314</v>
      </c>
      <c r="N15" s="86">
        <v>2.0145841889463671</v>
      </c>
      <c r="O15" s="101">
        <v>0.20511120040804701</v>
      </c>
      <c r="P15" s="85">
        <v>0.71673699883640707</v>
      </c>
      <c r="Q15" s="85">
        <v>1.1596440802420922</v>
      </c>
      <c r="R15" s="85">
        <v>1.4143995137495176</v>
      </c>
      <c r="S15" s="85">
        <v>1.5462726234602413</v>
      </c>
      <c r="T15" s="86">
        <v>1.6696626712522806</v>
      </c>
      <c r="U15" s="132">
        <v>8.2799999999999994</v>
      </c>
      <c r="V15" s="215">
        <v>79770.431373178348</v>
      </c>
      <c r="W15" s="215">
        <v>80817.982300678326</v>
      </c>
      <c r="X15" s="215">
        <v>87471.717850678338</v>
      </c>
      <c r="Y15" s="215">
        <v>83247.145671928345</v>
      </c>
      <c r="Z15" s="215">
        <v>93814.762443178333</v>
      </c>
    </row>
    <row r="16" spans="1:26" ht="13" x14ac:dyDescent="0.3">
      <c r="A16" s="90" t="s">
        <v>283</v>
      </c>
      <c r="B16" s="74">
        <v>1100</v>
      </c>
      <c r="C16" s="137">
        <v>0.36959999999999998</v>
      </c>
      <c r="D16" s="110">
        <v>1.2376702799999999</v>
      </c>
      <c r="E16" s="110">
        <v>1.9893031200000002</v>
      </c>
      <c r="F16" s="110">
        <v>2.4222744</v>
      </c>
      <c r="G16" s="110">
        <v>2.6462822400000001</v>
      </c>
      <c r="H16" s="138">
        <v>2.8558939499999996</v>
      </c>
      <c r="I16" s="101">
        <v>0.30248311447395398</v>
      </c>
      <c r="J16" s="85">
        <v>1.0559655965963357</v>
      </c>
      <c r="K16" s="85">
        <v>1.6972498167458236</v>
      </c>
      <c r="L16" s="85">
        <v>2.0666557751681904</v>
      </c>
      <c r="M16" s="85">
        <v>2.2577766061603159</v>
      </c>
      <c r="N16" s="86">
        <v>2.4366148298621306</v>
      </c>
      <c r="O16" s="101">
        <v>0.23865224062569362</v>
      </c>
      <c r="P16" s="85">
        <v>0.87517133730988694</v>
      </c>
      <c r="Q16" s="85">
        <v>1.4066598349967092</v>
      </c>
      <c r="R16" s="85">
        <v>1.7128189633668056</v>
      </c>
      <c r="S16" s="85">
        <v>1.8712175644067364</v>
      </c>
      <c r="T16" s="86">
        <v>2.0194364911442451</v>
      </c>
      <c r="U16" s="132">
        <v>9.36</v>
      </c>
      <c r="V16" s="215">
        <v>87747.949504133008</v>
      </c>
      <c r="W16" s="215">
        <v>88900.255524382999</v>
      </c>
      <c r="X16" s="215">
        <v>96219.36462938301</v>
      </c>
      <c r="Y16" s="215">
        <v>91572.335232758021</v>
      </c>
      <c r="Z16" s="215">
        <v>103196.71368113303</v>
      </c>
    </row>
    <row r="17" spans="1:26" ht="13" x14ac:dyDescent="0.3">
      <c r="A17" s="91" t="s">
        <v>284</v>
      </c>
      <c r="B17" s="79">
        <v>1200</v>
      </c>
      <c r="C17" s="137">
        <v>0.41848932431337543</v>
      </c>
      <c r="D17" s="110">
        <v>1.2437702799999999</v>
      </c>
      <c r="E17" s="110">
        <v>1.9954031200000002</v>
      </c>
      <c r="F17" s="110">
        <v>2.4285573999999999</v>
      </c>
      <c r="G17" s="110">
        <v>2.65262624</v>
      </c>
      <c r="H17" s="138">
        <v>2.8622989499999996</v>
      </c>
      <c r="I17" s="101">
        <v>0.34249446480630524</v>
      </c>
      <c r="J17" s="85">
        <v>1.0611700442132226</v>
      </c>
      <c r="K17" s="85">
        <v>1.7024542643627105</v>
      </c>
      <c r="L17" s="85">
        <v>2.0720163562135836</v>
      </c>
      <c r="M17" s="85">
        <v>2.2631892316818782</v>
      </c>
      <c r="N17" s="86">
        <v>2.4420794998598616</v>
      </c>
      <c r="O17" s="101">
        <v>0.27022027847759633</v>
      </c>
      <c r="P17" s="85">
        <v>0.87948471967339514</v>
      </c>
      <c r="Q17" s="85">
        <v>1.4109732173602174</v>
      </c>
      <c r="R17" s="85">
        <v>1.717261747201219</v>
      </c>
      <c r="S17" s="85">
        <v>1.8757034820647849</v>
      </c>
      <c r="T17" s="86">
        <v>2.0239655426259286</v>
      </c>
      <c r="U17" s="132">
        <v>9.36</v>
      </c>
      <c r="V17" s="215">
        <v>95352.597630157674</v>
      </c>
      <c r="W17" s="215">
        <v>96609.658743157663</v>
      </c>
      <c r="X17" s="215">
        <v>104594.14140315767</v>
      </c>
      <c r="Y17" s="215">
        <v>99524.654788657674</v>
      </c>
      <c r="Z17" s="215">
        <v>112205.79491415767</v>
      </c>
    </row>
    <row r="18" spans="1:26" ht="13" x14ac:dyDescent="0.3">
      <c r="A18" s="90" t="s">
        <v>285</v>
      </c>
      <c r="B18" s="74">
        <v>1300</v>
      </c>
      <c r="C18" s="137">
        <v>0.47043423139633672</v>
      </c>
      <c r="D18" s="110">
        <v>1.4389686599999998</v>
      </c>
      <c r="E18" s="110">
        <v>2.3158736400000004</v>
      </c>
      <c r="F18" s="110">
        <v>2.8208574</v>
      </c>
      <c r="G18" s="110">
        <v>3.0821500800000003</v>
      </c>
      <c r="H18" s="138">
        <v>3.3266472749999996</v>
      </c>
      <c r="I18" s="101">
        <v>0.3850065245344283</v>
      </c>
      <c r="J18" s="85">
        <v>1.2277109857888238</v>
      </c>
      <c r="K18" s="85">
        <v>1.9758759092965601</v>
      </c>
      <c r="L18" s="85">
        <v>2.4067220611487805</v>
      </c>
      <c r="M18" s="85">
        <v>2.6296538752038585</v>
      </c>
      <c r="N18" s="86">
        <v>2.8382559807535728</v>
      </c>
      <c r="O18" s="101">
        <v>0.30376131869524292</v>
      </c>
      <c r="P18" s="85">
        <v>1.0175118097844411</v>
      </c>
      <c r="Q18" s="85">
        <v>1.6375817237524004</v>
      </c>
      <c r="R18" s="85">
        <v>1.9946617310052002</v>
      </c>
      <c r="S18" s="85">
        <v>2.1794248847143485</v>
      </c>
      <c r="T18" s="86">
        <v>2.3523117517373375</v>
      </c>
      <c r="U18" s="132">
        <v>11.879999999999999</v>
      </c>
      <c r="V18" s="215">
        <v>103327.7407929281</v>
      </c>
      <c r="W18" s="215">
        <v>104689.5569986781</v>
      </c>
      <c r="X18" s="215">
        <v>113339.4132136781</v>
      </c>
      <c r="Y18" s="215">
        <v>107847.46938130309</v>
      </c>
      <c r="Z18" s="215">
        <v>121585.37118392809</v>
      </c>
    </row>
    <row r="19" spans="1:26" ht="13" x14ac:dyDescent="0.3">
      <c r="A19" s="91" t="s">
        <v>286</v>
      </c>
      <c r="B19" s="79">
        <v>1400</v>
      </c>
      <c r="C19" s="137">
        <v>0.52237913847929818</v>
      </c>
      <c r="D19" s="110">
        <v>1.6292270399999997</v>
      </c>
      <c r="E19" s="110">
        <v>2.6314041600000007</v>
      </c>
      <c r="F19" s="110">
        <v>3.2080692000000002</v>
      </c>
      <c r="G19" s="110">
        <v>3.5065363200000004</v>
      </c>
      <c r="H19" s="138">
        <v>3.7858085999999993</v>
      </c>
      <c r="I19" s="101">
        <v>0.42751858426255146</v>
      </c>
      <c r="J19" s="85">
        <v>1.3900371779828808</v>
      </c>
      <c r="K19" s="85">
        <v>2.2450828048488654</v>
      </c>
      <c r="L19" s="85">
        <v>2.7370865742209869</v>
      </c>
      <c r="M19" s="85">
        <v>2.9917351793690319</v>
      </c>
      <c r="N19" s="86">
        <v>3.2300069747966624</v>
      </c>
      <c r="O19" s="101">
        <v>0.33730235891288962</v>
      </c>
      <c r="P19" s="85">
        <v>1.1520457672929081</v>
      </c>
      <c r="Q19" s="85">
        <v>1.8606970975420047</v>
      </c>
      <c r="R19" s="85">
        <v>2.2684637882285252</v>
      </c>
      <c r="S19" s="85">
        <v>2.4795134294572301</v>
      </c>
      <c r="T19" s="86">
        <v>2.6769901716160387</v>
      </c>
      <c r="U19" s="132">
        <v>12.959999999999999</v>
      </c>
      <c r="V19" s="215">
        <v>111272.00936930306</v>
      </c>
      <c r="W19" s="215">
        <v>112738.58066780305</v>
      </c>
      <c r="X19" s="215">
        <v>122053.81043780307</v>
      </c>
      <c r="Y19" s="215">
        <v>116139.40938755305</v>
      </c>
      <c r="Z19" s="215">
        <v>130934.07286730304</v>
      </c>
    </row>
    <row r="20" spans="1:26" ht="13" x14ac:dyDescent="0.3">
      <c r="A20" s="90" t="s">
        <v>287</v>
      </c>
      <c r="B20" s="74">
        <v>1500</v>
      </c>
      <c r="C20" s="137">
        <v>0.57126846279267363</v>
      </c>
      <c r="D20" s="110">
        <v>1.8229054199999999</v>
      </c>
      <c r="E20" s="110">
        <v>2.9503546800000007</v>
      </c>
      <c r="F20" s="110">
        <v>3.5988036000000001</v>
      </c>
      <c r="G20" s="110">
        <v>3.9344793600000005</v>
      </c>
      <c r="H20" s="138">
        <v>4.2485609249999996</v>
      </c>
      <c r="I20" s="101">
        <v>0.46752993459490272</v>
      </c>
      <c r="J20" s="85">
        <v>1.5552812735949302</v>
      </c>
      <c r="K20" s="85">
        <v>2.5172076038191626</v>
      </c>
      <c r="L20" s="85">
        <v>3.0704565278137252</v>
      </c>
      <c r="M20" s="85">
        <v>3.3568511030889181</v>
      </c>
      <c r="N20" s="86">
        <v>3.624821767428644</v>
      </c>
      <c r="O20" s="101">
        <v>0.36887039676479233</v>
      </c>
      <c r="P20" s="85">
        <v>1.2889980473723917</v>
      </c>
      <c r="Q20" s="85">
        <v>2.086230793902625</v>
      </c>
      <c r="R20" s="85">
        <v>2.5447567176999963</v>
      </c>
      <c r="S20" s="85">
        <v>2.7821170296739686</v>
      </c>
      <c r="T20" s="86">
        <v>3.0042078301943067</v>
      </c>
      <c r="U20" s="132">
        <v>14.04</v>
      </c>
      <c r="V20" s="215">
        <v>119249.52750025773</v>
      </c>
      <c r="W20" s="215">
        <v>120820.85389150772</v>
      </c>
      <c r="X20" s="215">
        <v>130801.45721650773</v>
      </c>
      <c r="Y20" s="215">
        <v>124464.59894838273</v>
      </c>
      <c r="Z20" s="215">
        <v>140316.02410525773</v>
      </c>
    </row>
    <row r="21" spans="1:26" ht="13" x14ac:dyDescent="0.3">
      <c r="A21" s="91" t="s">
        <v>288</v>
      </c>
      <c r="B21" s="79">
        <v>1600</v>
      </c>
      <c r="C21" s="137">
        <v>0.6232133698756348</v>
      </c>
      <c r="D21" s="110">
        <v>2.0181038</v>
      </c>
      <c r="E21" s="110">
        <v>3.2708252000000004</v>
      </c>
      <c r="F21" s="110">
        <v>3.9911036000000002</v>
      </c>
      <c r="G21" s="110">
        <v>4.3640032</v>
      </c>
      <c r="H21" s="138">
        <v>4.71290925</v>
      </c>
      <c r="I21" s="101">
        <v>0.51004199432302566</v>
      </c>
      <c r="J21" s="85">
        <v>1.7218222151705318</v>
      </c>
      <c r="K21" s="85">
        <v>2.7906292487530115</v>
      </c>
      <c r="L21" s="85">
        <v>3.4051622327489222</v>
      </c>
      <c r="M21" s="85">
        <v>3.7233157466108975</v>
      </c>
      <c r="N21" s="86">
        <v>4.0209982483223552</v>
      </c>
      <c r="O21" s="101">
        <v>0.40241143698243886</v>
      </c>
      <c r="P21" s="85">
        <v>1.4270251374834375</v>
      </c>
      <c r="Q21" s="85">
        <v>2.312839300294808</v>
      </c>
      <c r="R21" s="85">
        <v>2.8221567015039777</v>
      </c>
      <c r="S21" s="85">
        <v>3.0858384323235315</v>
      </c>
      <c r="T21" s="86">
        <v>3.332554039305716</v>
      </c>
      <c r="U21" s="132">
        <v>16.559999999999999</v>
      </c>
      <c r="V21" s="215">
        <v>126854.17562628241</v>
      </c>
      <c r="W21" s="215">
        <v>128530.25711028241</v>
      </c>
      <c r="X21" s="215">
        <v>139176.23399028237</v>
      </c>
      <c r="Y21" s="215">
        <v>132416.9185042824</v>
      </c>
      <c r="Z21" s="215">
        <v>149325.10533828239</v>
      </c>
    </row>
    <row r="22" spans="1:26" ht="13" x14ac:dyDescent="0.3">
      <c r="A22" s="90" t="s">
        <v>289</v>
      </c>
      <c r="B22" s="74">
        <v>1700</v>
      </c>
      <c r="C22" s="137">
        <v>0.67515827695859632</v>
      </c>
      <c r="D22" s="110">
        <v>2.20836218</v>
      </c>
      <c r="E22" s="110">
        <v>3.5863557200000007</v>
      </c>
      <c r="F22" s="110">
        <v>4.3783154000000009</v>
      </c>
      <c r="G22" s="110">
        <v>4.7883894400000004</v>
      </c>
      <c r="H22" s="138">
        <v>5.1720705749999993</v>
      </c>
      <c r="I22" s="101">
        <v>0.55255405405114888</v>
      </c>
      <c r="J22" s="85">
        <v>1.8841484073645887</v>
      </c>
      <c r="K22" s="85">
        <v>3.0598361443053168</v>
      </c>
      <c r="L22" s="85">
        <v>3.735526745821129</v>
      </c>
      <c r="M22" s="85">
        <v>4.0853970507760717</v>
      </c>
      <c r="N22" s="86">
        <v>4.4127492423654449</v>
      </c>
      <c r="O22" s="101">
        <v>0.43595247720008556</v>
      </c>
      <c r="P22" s="85">
        <v>1.5615590949919047</v>
      </c>
      <c r="Q22" s="85">
        <v>2.5359546740844121</v>
      </c>
      <c r="R22" s="85">
        <v>3.0959587587273032</v>
      </c>
      <c r="S22" s="85">
        <v>3.3859269770664131</v>
      </c>
      <c r="T22" s="86">
        <v>3.6572324591844168</v>
      </c>
      <c r="U22" s="132">
        <v>17.64</v>
      </c>
      <c r="V22" s="215">
        <v>134829.31878905284</v>
      </c>
      <c r="W22" s="215">
        <v>136610.15536580284</v>
      </c>
      <c r="X22" s="215">
        <v>147921.50580080281</v>
      </c>
      <c r="Y22" s="215">
        <v>140739.73309692787</v>
      </c>
      <c r="Z22" s="215">
        <v>158704.68160805284</v>
      </c>
    </row>
    <row r="23" spans="1:26" ht="13" x14ac:dyDescent="0.3">
      <c r="A23" s="91" t="s">
        <v>290</v>
      </c>
      <c r="B23" s="79">
        <v>1800</v>
      </c>
      <c r="C23" s="137">
        <v>0.72404760127197165</v>
      </c>
      <c r="D23" s="110">
        <v>2.4020405599999997</v>
      </c>
      <c r="E23" s="110">
        <v>3.9053062400000003</v>
      </c>
      <c r="F23" s="110">
        <v>4.7690498000000003</v>
      </c>
      <c r="G23" s="110">
        <v>5.2163324800000002</v>
      </c>
      <c r="H23" s="138">
        <v>5.6348228999999996</v>
      </c>
      <c r="I23" s="101">
        <v>0.59256540438350003</v>
      </c>
      <c r="J23" s="85">
        <v>2.0493925029766378</v>
      </c>
      <c r="K23" s="85">
        <v>3.3319609432756137</v>
      </c>
      <c r="L23" s="85">
        <v>4.0688966994138669</v>
      </c>
      <c r="M23" s="85">
        <v>4.4505129744959566</v>
      </c>
      <c r="N23" s="111">
        <v>4.8075640349974265</v>
      </c>
      <c r="O23" s="127">
        <v>0.46752051505198827</v>
      </c>
      <c r="P23" s="85">
        <v>1.6985113750713878</v>
      </c>
      <c r="Q23" s="85">
        <v>2.7614883704450324</v>
      </c>
      <c r="R23" s="85">
        <v>3.3722516881987739</v>
      </c>
      <c r="S23" s="85">
        <v>3.6885305772831511</v>
      </c>
      <c r="T23" s="86">
        <v>3.9844501177626848</v>
      </c>
      <c r="U23" s="132">
        <v>18.72</v>
      </c>
      <c r="V23" s="215">
        <v>142806.83692000757</v>
      </c>
      <c r="W23" s="215">
        <v>144692.42858950759</v>
      </c>
      <c r="X23" s="215">
        <v>156669.15257950759</v>
      </c>
      <c r="Y23" s="215">
        <v>149064.92265775756</v>
      </c>
      <c r="Z23" s="215">
        <v>168086.63284600756</v>
      </c>
    </row>
    <row r="24" spans="1:26" ht="13" x14ac:dyDescent="0.3">
      <c r="A24" s="90" t="s">
        <v>291</v>
      </c>
      <c r="B24" s="74">
        <v>1900</v>
      </c>
      <c r="C24" s="137">
        <v>0.77599250835493316</v>
      </c>
      <c r="D24" s="110">
        <v>2.4396605600000001</v>
      </c>
      <c r="E24" s="110">
        <v>3.9429262400000002</v>
      </c>
      <c r="F24" s="110">
        <v>4.8077984000000002</v>
      </c>
      <c r="G24" s="110">
        <v>5.2554572800000008</v>
      </c>
      <c r="H24" s="138">
        <v>5.6743238999999992</v>
      </c>
      <c r="I24" s="101">
        <v>0.63507746411162325</v>
      </c>
      <c r="J24" s="85">
        <v>2.0814894405745532</v>
      </c>
      <c r="K24" s="85">
        <v>3.3640578808735291</v>
      </c>
      <c r="L24" s="85">
        <v>4.1019565451397195</v>
      </c>
      <c r="M24" s="85">
        <v>4.4838937895977891</v>
      </c>
      <c r="N24" s="111">
        <v>4.8412658194752369</v>
      </c>
      <c r="O24" s="101">
        <v>0.50106155526963492</v>
      </c>
      <c r="P24" s="85">
        <v>1.7251129233525651</v>
      </c>
      <c r="Q24" s="85">
        <v>2.7880899187262091</v>
      </c>
      <c r="R24" s="85">
        <v>3.3996512829283865</v>
      </c>
      <c r="S24" s="85">
        <v>3.716196187495576</v>
      </c>
      <c r="T24" s="86">
        <v>4.0123817434579205</v>
      </c>
      <c r="U24" s="132">
        <v>18.72</v>
      </c>
      <c r="V24" s="215">
        <v>150751.10549638246</v>
      </c>
      <c r="W24" s="215">
        <v>152741.45225863243</v>
      </c>
      <c r="X24" s="215">
        <v>165383.54980363243</v>
      </c>
      <c r="Y24" s="215">
        <v>157356.86266400744</v>
      </c>
      <c r="Z24" s="215">
        <v>177435.33452938247</v>
      </c>
    </row>
    <row r="25" spans="1:26" ht="13" x14ac:dyDescent="0.3">
      <c r="A25" s="91" t="s">
        <v>292</v>
      </c>
      <c r="B25" s="79">
        <v>2000</v>
      </c>
      <c r="C25" s="137">
        <v>0.82793741543789434</v>
      </c>
      <c r="D25" s="110">
        <v>2.6337189400000001</v>
      </c>
      <c r="E25" s="110">
        <v>4.2622567600000005</v>
      </c>
      <c r="F25" s="110">
        <v>5.1989242000000004</v>
      </c>
      <c r="G25" s="110">
        <v>5.6837955200000003</v>
      </c>
      <c r="H25" s="138">
        <v>6.1374752250000002</v>
      </c>
      <c r="I25" s="101">
        <v>0.67758952383974624</v>
      </c>
      <c r="J25" s="85">
        <v>2.2470577476774904</v>
      </c>
      <c r="K25" s="85">
        <v>3.6365068913347143</v>
      </c>
      <c r="L25" s="85">
        <v>4.4356604365680719</v>
      </c>
      <c r="M25" s="85">
        <v>4.8493468932681978</v>
      </c>
      <c r="N25" s="111">
        <v>5.2364210341726514</v>
      </c>
      <c r="O25" s="101">
        <v>0.53460259548728151</v>
      </c>
      <c r="P25" s="85">
        <v>1.8623339059399391</v>
      </c>
      <c r="Q25" s="85">
        <v>3.0138923175947205</v>
      </c>
      <c r="R25" s="85">
        <v>3.6762209759829854</v>
      </c>
      <c r="S25" s="85">
        <v>4.0190792383205203</v>
      </c>
      <c r="T25" s="86">
        <v>4.3398815396694745</v>
      </c>
      <c r="U25" s="132">
        <v>21.24</v>
      </c>
      <c r="V25" s="215">
        <v>158386.62820880263</v>
      </c>
      <c r="W25" s="215">
        <v>160481.73006380268</v>
      </c>
      <c r="X25" s="215">
        <v>173789.20116380267</v>
      </c>
      <c r="Y25" s="215">
        <v>165340.05680630266</v>
      </c>
      <c r="Z25" s="215">
        <v>186475.29034880263</v>
      </c>
    </row>
    <row r="26" spans="1:26" ht="13" x14ac:dyDescent="0.3">
      <c r="A26" s="90" t="s">
        <v>293</v>
      </c>
      <c r="B26" s="74">
        <v>2100</v>
      </c>
      <c r="C26" s="137">
        <v>0.87682673975126968</v>
      </c>
      <c r="D26" s="110">
        <v>2.8273973199999998</v>
      </c>
      <c r="E26" s="110">
        <v>4.581207280000001</v>
      </c>
      <c r="F26" s="110">
        <v>5.5896585999999999</v>
      </c>
      <c r="G26" s="110">
        <v>6.1117385600000009</v>
      </c>
      <c r="H26" s="138">
        <v>6.6002275499999996</v>
      </c>
      <c r="I26" s="101">
        <v>0.71760087417209739</v>
      </c>
      <c r="J26" s="85">
        <v>2.4123018432895398</v>
      </c>
      <c r="K26" s="85">
        <v>3.908631690305012</v>
      </c>
      <c r="L26" s="85">
        <v>4.7690303901608102</v>
      </c>
      <c r="M26" s="85">
        <v>5.2144628169880844</v>
      </c>
      <c r="N26" s="111">
        <v>5.631235826804633</v>
      </c>
      <c r="O26" s="127">
        <v>0.56617063333918416</v>
      </c>
      <c r="P26" s="85">
        <v>1.9992861860194222</v>
      </c>
      <c r="Q26" s="85">
        <v>3.2394260139553408</v>
      </c>
      <c r="R26" s="85">
        <v>3.9525139054544565</v>
      </c>
      <c r="S26" s="85">
        <v>4.3216828385372583</v>
      </c>
      <c r="T26" s="86">
        <v>4.6670991982477421</v>
      </c>
      <c r="U26" s="132">
        <v>22.32</v>
      </c>
      <c r="V26" s="215">
        <v>166330.89678517758</v>
      </c>
      <c r="W26" s="215">
        <v>168530.75373292755</v>
      </c>
      <c r="X26" s="215">
        <v>182503.5983879276</v>
      </c>
      <c r="Y26" s="215">
        <v>173631.99681255259</v>
      </c>
      <c r="Z26" s="215">
        <v>195823.99203217757</v>
      </c>
    </row>
    <row r="27" spans="1:26" ht="13" x14ac:dyDescent="0.3">
      <c r="A27" s="91" t="s">
        <v>294</v>
      </c>
      <c r="B27" s="79">
        <v>2200</v>
      </c>
      <c r="C27" s="137">
        <v>0.92877164683423108</v>
      </c>
      <c r="D27" s="110">
        <v>3.0187956999999996</v>
      </c>
      <c r="E27" s="110">
        <v>4.8978778000000007</v>
      </c>
      <c r="F27" s="110">
        <v>5.9780446000000005</v>
      </c>
      <c r="G27" s="110">
        <v>6.5373104000000009</v>
      </c>
      <c r="H27" s="138">
        <v>7.0605858749999983</v>
      </c>
      <c r="I27" s="101">
        <v>0.7601129339002205</v>
      </c>
      <c r="J27" s="85">
        <v>2.5756006699562608</v>
      </c>
      <c r="K27" s="85">
        <v>4.1788112203299814</v>
      </c>
      <c r="L27" s="85">
        <v>5.1003967167398603</v>
      </c>
      <c r="M27" s="85">
        <v>5.5775556610048289</v>
      </c>
      <c r="N27" s="111">
        <v>6.0240080870440185</v>
      </c>
      <c r="O27" s="101">
        <v>0.59971167355683075</v>
      </c>
      <c r="P27" s="85">
        <v>2.1346262510515612</v>
      </c>
      <c r="Q27" s="85">
        <v>3.463347495268617</v>
      </c>
      <c r="R27" s="85">
        <v>4.227146253427164</v>
      </c>
      <c r="S27" s="85">
        <v>4.622609735104759</v>
      </c>
      <c r="T27" s="86">
        <v>4.9926240310262981</v>
      </c>
      <c r="U27" s="132">
        <v>23.4</v>
      </c>
      <c r="V27" s="215">
        <v>174308.41491613226</v>
      </c>
      <c r="W27" s="215">
        <v>176613.0269566323</v>
      </c>
      <c r="X27" s="215">
        <v>191251.24516663229</v>
      </c>
      <c r="Y27" s="215">
        <v>181957.18637338225</v>
      </c>
      <c r="Z27" s="215">
        <v>205205.94327013224</v>
      </c>
    </row>
    <row r="28" spans="1:26" ht="13" x14ac:dyDescent="0.3">
      <c r="A28" s="90" t="s">
        <v>295</v>
      </c>
      <c r="B28" s="74">
        <v>2300</v>
      </c>
      <c r="C28" s="137">
        <v>0.98071655391719248</v>
      </c>
      <c r="D28" s="110">
        <v>3.0552756999999997</v>
      </c>
      <c r="E28" s="110">
        <v>4.9343578000000008</v>
      </c>
      <c r="F28" s="110">
        <v>6.015619</v>
      </c>
      <c r="G28" s="110">
        <v>6.5752496000000002</v>
      </c>
      <c r="H28" s="138">
        <v>7.0988898749999985</v>
      </c>
      <c r="I28" s="101">
        <v>0.80262499362834372</v>
      </c>
      <c r="J28" s="85">
        <v>2.6067249730815116</v>
      </c>
      <c r="K28" s="85">
        <v>4.2099355234552318</v>
      </c>
      <c r="L28" s="85">
        <v>5.1324547489588683</v>
      </c>
      <c r="M28" s="85">
        <v>5.6099249362550889</v>
      </c>
      <c r="N28" s="111">
        <v>6.0566886053255322</v>
      </c>
      <c r="O28" s="101">
        <v>0.63325271377447745</v>
      </c>
      <c r="P28" s="85">
        <v>2.1604216918090664</v>
      </c>
      <c r="Q28" s="85">
        <v>3.4891429360261221</v>
      </c>
      <c r="R28" s="85">
        <v>4.2537155574073937</v>
      </c>
      <c r="S28" s="85">
        <v>4.6494369934925635</v>
      </c>
      <c r="T28" s="86">
        <v>5.0197092438216782</v>
      </c>
      <c r="U28" s="132">
        <v>23.4</v>
      </c>
      <c r="V28" s="215">
        <v>182252.68349250715</v>
      </c>
      <c r="W28" s="215">
        <v>184662.05062575717</v>
      </c>
      <c r="X28" s="215">
        <v>199965.64239075716</v>
      </c>
      <c r="Y28" s="215">
        <v>190249.12637963216</v>
      </c>
      <c r="Z28" s="215">
        <v>214554.64495350714</v>
      </c>
    </row>
    <row r="29" spans="1:26" ht="13" x14ac:dyDescent="0.3">
      <c r="A29" s="91" t="s">
        <v>296</v>
      </c>
      <c r="B29" s="79">
        <v>2400</v>
      </c>
      <c r="C29" s="137">
        <v>1.0296058782305679</v>
      </c>
      <c r="D29" s="110">
        <v>3.2527540799999994</v>
      </c>
      <c r="E29" s="110">
        <v>5.2571083200000013</v>
      </c>
      <c r="F29" s="110">
        <v>6.4102673999999995</v>
      </c>
      <c r="G29" s="110">
        <v>7.0071446400000008</v>
      </c>
      <c r="H29" s="138">
        <v>7.5656321999999987</v>
      </c>
      <c r="I29" s="101">
        <v>0.84263634396069487</v>
      </c>
      <c r="J29" s="85">
        <v>2.7752111836024409</v>
      </c>
      <c r="K29" s="85">
        <v>4.4853024373344104</v>
      </c>
      <c r="L29" s="85">
        <v>5.4691640809077535</v>
      </c>
      <c r="M29" s="85">
        <v>5.9784126594802105</v>
      </c>
      <c r="N29" s="111">
        <v>6.4549076186118377</v>
      </c>
      <c r="O29" s="101">
        <v>0.66482075162638021</v>
      </c>
      <c r="P29" s="85">
        <v>2.3000609969674564</v>
      </c>
      <c r="Q29" s="85">
        <v>3.7173636574656492</v>
      </c>
      <c r="R29" s="85">
        <v>4.5327761227101391</v>
      </c>
      <c r="S29" s="85">
        <v>4.9548350997913655</v>
      </c>
      <c r="T29" s="86">
        <v>5.3497482787327986</v>
      </c>
      <c r="U29" s="132">
        <v>25.919999999999998</v>
      </c>
      <c r="V29" s="215">
        <v>189888.20620492729</v>
      </c>
      <c r="W29" s="215">
        <v>192402.3284309273</v>
      </c>
      <c r="X29" s="215">
        <v>208371.29375092732</v>
      </c>
      <c r="Y29" s="215">
        <v>198232.32052192726</v>
      </c>
      <c r="Z29" s="215">
        <v>223594.60077292731</v>
      </c>
    </row>
    <row r="30" spans="1:26" ht="13" x14ac:dyDescent="0.3">
      <c r="A30" s="90" t="s">
        <v>297</v>
      </c>
      <c r="B30" s="74">
        <v>2500</v>
      </c>
      <c r="C30" s="137">
        <v>1.0815507853135293</v>
      </c>
      <c r="D30" s="110">
        <v>3.4441524599999997</v>
      </c>
      <c r="E30" s="110">
        <v>5.5737788400000001</v>
      </c>
      <c r="F30" s="110">
        <v>6.7986534000000001</v>
      </c>
      <c r="G30" s="110">
        <v>7.4327164800000016</v>
      </c>
      <c r="H30" s="138">
        <v>8.025990525000001</v>
      </c>
      <c r="I30" s="101">
        <v>0.88514840368881809</v>
      </c>
      <c r="J30" s="85">
        <v>2.9385100102691624</v>
      </c>
      <c r="K30" s="85">
        <v>4.755481967359378</v>
      </c>
      <c r="L30" s="85">
        <v>5.8005304074868036</v>
      </c>
      <c r="M30" s="85">
        <v>6.3415055034969559</v>
      </c>
      <c r="N30" s="111">
        <v>6.8476798788512268</v>
      </c>
      <c r="O30" s="101">
        <v>0.6983617918440268</v>
      </c>
      <c r="P30" s="85">
        <v>2.4354010619995954</v>
      </c>
      <c r="Q30" s="85">
        <v>3.9412851387789249</v>
      </c>
      <c r="R30" s="85">
        <v>4.8074084706828462</v>
      </c>
      <c r="S30" s="85">
        <v>5.2557619963588662</v>
      </c>
      <c r="T30" s="86">
        <v>5.6752731115113573</v>
      </c>
      <c r="U30" s="132">
        <v>27</v>
      </c>
      <c r="V30" s="215">
        <v>197834.84974948657</v>
      </c>
      <c r="W30" s="215">
        <v>200453.72706823656</v>
      </c>
      <c r="X30" s="215">
        <v>217088.06594323661</v>
      </c>
      <c r="Y30" s="215">
        <v>206526.63549636156</v>
      </c>
      <c r="Z30" s="215">
        <v>232945.67742448655</v>
      </c>
    </row>
    <row r="31" spans="1:26" ht="13" x14ac:dyDescent="0.3">
      <c r="A31" s="91" t="s">
        <v>298</v>
      </c>
      <c r="B31" s="79">
        <v>2600</v>
      </c>
      <c r="C31" s="137">
        <v>1.1334956923964903</v>
      </c>
      <c r="D31" s="110">
        <v>3.6344108399999997</v>
      </c>
      <c r="E31" s="110">
        <v>5.8893093600000013</v>
      </c>
      <c r="F31" s="110">
        <v>7.1858651999999994</v>
      </c>
      <c r="G31" s="110">
        <v>7.8571027200000003</v>
      </c>
      <c r="H31" s="138">
        <v>8.4851518499999994</v>
      </c>
      <c r="I31" s="101">
        <v>0.92766046341694086</v>
      </c>
      <c r="J31" s="85">
        <v>3.1008362024632192</v>
      </c>
      <c r="K31" s="85">
        <v>5.0246888629116837</v>
      </c>
      <c r="L31" s="85">
        <v>6.1308949205590091</v>
      </c>
      <c r="M31" s="85">
        <v>6.7035868076621288</v>
      </c>
      <c r="N31" s="111">
        <v>7.2394308728943155</v>
      </c>
      <c r="O31" s="101">
        <v>0.73190283206167317</v>
      </c>
      <c r="P31" s="85">
        <v>2.5699350195080628</v>
      </c>
      <c r="Q31" s="85">
        <v>4.1644005125685295</v>
      </c>
      <c r="R31" s="85">
        <v>5.0812105279061708</v>
      </c>
      <c r="S31" s="85">
        <v>5.5558505411017469</v>
      </c>
      <c r="T31" s="86">
        <v>5.9999515313900575</v>
      </c>
      <c r="U31" s="132">
        <v>28.08</v>
      </c>
      <c r="V31" s="215">
        <v>205809.99291225694</v>
      </c>
      <c r="W31" s="215">
        <v>208533.62532375703</v>
      </c>
      <c r="X31" s="215">
        <v>225833.33775375702</v>
      </c>
      <c r="Y31" s="215">
        <v>214849.450089007</v>
      </c>
      <c r="Z31" s="215">
        <v>242325.253694257</v>
      </c>
    </row>
    <row r="32" spans="1:26" ht="13" x14ac:dyDescent="0.3">
      <c r="A32" s="90" t="s">
        <v>299</v>
      </c>
      <c r="B32" s="74">
        <v>2700</v>
      </c>
      <c r="C32" s="137">
        <v>1.182385016709866</v>
      </c>
      <c r="D32" s="110">
        <v>3.8318892199999999</v>
      </c>
      <c r="E32" s="110">
        <v>6.2120598800000018</v>
      </c>
      <c r="F32" s="110">
        <v>7.5805136000000006</v>
      </c>
      <c r="G32" s="110">
        <v>8.2889977600000009</v>
      </c>
      <c r="H32" s="138">
        <v>8.9518941749999978</v>
      </c>
      <c r="I32" s="101">
        <v>0.96767181374929223</v>
      </c>
      <c r="J32" s="85">
        <v>3.2693224129841494</v>
      </c>
      <c r="K32" s="85">
        <v>5.3000557767908623</v>
      </c>
      <c r="L32" s="85">
        <v>6.4676042525078952</v>
      </c>
      <c r="M32" s="85">
        <v>7.0720745308872504</v>
      </c>
      <c r="N32" s="111">
        <v>7.6376498861806192</v>
      </c>
      <c r="O32" s="101">
        <v>0.76347086991357604</v>
      </c>
      <c r="P32" s="85">
        <v>2.7095743246664528</v>
      </c>
      <c r="Q32" s="85">
        <v>4.3926212340080575</v>
      </c>
      <c r="R32" s="85">
        <v>5.360271093208917</v>
      </c>
      <c r="S32" s="85">
        <v>5.861248647400549</v>
      </c>
      <c r="T32" s="86">
        <v>6.3299905663011762</v>
      </c>
      <c r="U32" s="132">
        <v>30.599999999999998</v>
      </c>
      <c r="V32" s="215">
        <v>213754.26148863189</v>
      </c>
      <c r="W32" s="215">
        <v>216582.64899288194</v>
      </c>
      <c r="X32" s="215">
        <v>234547.73497788192</v>
      </c>
      <c r="Y32" s="215">
        <v>223141.39009525691</v>
      </c>
      <c r="Z32" s="215">
        <v>251673.95537763194</v>
      </c>
    </row>
    <row r="33" spans="1:26" ht="13" x14ac:dyDescent="0.3">
      <c r="A33" s="91" t="s">
        <v>300</v>
      </c>
      <c r="B33" s="79">
        <v>2800</v>
      </c>
      <c r="C33" s="137">
        <v>1.2343299237928276</v>
      </c>
      <c r="D33" s="110">
        <v>4.0232875999999989</v>
      </c>
      <c r="E33" s="110">
        <v>6.5287304000000006</v>
      </c>
      <c r="F33" s="110">
        <v>7.9688995999999994</v>
      </c>
      <c r="G33" s="110">
        <v>8.7145696000000008</v>
      </c>
      <c r="H33" s="138">
        <v>9.4122524999999992</v>
      </c>
      <c r="I33" s="101">
        <v>1.0101838734774156</v>
      </c>
      <c r="J33" s="85">
        <v>3.4326212396508695</v>
      </c>
      <c r="K33" s="85">
        <v>5.5702353068158299</v>
      </c>
      <c r="L33" s="85">
        <v>6.7989705790869444</v>
      </c>
      <c r="M33" s="85">
        <v>7.4351673749039948</v>
      </c>
      <c r="N33" s="111">
        <v>8.0304221464200083</v>
      </c>
      <c r="O33" s="101">
        <v>0.79701191013122286</v>
      </c>
      <c r="P33" s="85">
        <v>2.8449143896985913</v>
      </c>
      <c r="Q33" s="85">
        <v>4.6165427153213328</v>
      </c>
      <c r="R33" s="85">
        <v>5.6349034411816232</v>
      </c>
      <c r="S33" s="85">
        <v>6.1621755439680488</v>
      </c>
      <c r="T33" s="86">
        <v>6.655515399079734</v>
      </c>
      <c r="U33" s="132">
        <v>31.68</v>
      </c>
      <c r="V33" s="215">
        <v>221389.78420105216</v>
      </c>
      <c r="W33" s="215">
        <v>224322.92679805215</v>
      </c>
      <c r="X33" s="215">
        <v>242953.38633805211</v>
      </c>
      <c r="Y33" s="215">
        <v>231124.58423755213</v>
      </c>
      <c r="Z33" s="215">
        <v>260713.9111970521</v>
      </c>
    </row>
    <row r="34" spans="1:26" ht="13" x14ac:dyDescent="0.3">
      <c r="A34" s="90" t="s">
        <v>301</v>
      </c>
      <c r="B34" s="74">
        <v>2900</v>
      </c>
      <c r="C34" s="139">
        <v>1.2862748308757885</v>
      </c>
      <c r="D34" s="110">
        <v>4.2135459800000001</v>
      </c>
      <c r="E34" s="110">
        <v>6.8442609200000026</v>
      </c>
      <c r="F34" s="110">
        <v>8.3561114000000014</v>
      </c>
      <c r="G34" s="110">
        <v>9.1389558400000013</v>
      </c>
      <c r="H34" s="138">
        <v>9.8714138249999994</v>
      </c>
      <c r="I34" s="101">
        <v>1.0526959332055383</v>
      </c>
      <c r="J34" s="85">
        <v>3.5949474318449277</v>
      </c>
      <c r="K34" s="85">
        <v>5.8394422023681365</v>
      </c>
      <c r="L34" s="85">
        <v>7.1293350921591525</v>
      </c>
      <c r="M34" s="85">
        <v>7.7972486790691686</v>
      </c>
      <c r="N34" s="111">
        <v>8.422173140463098</v>
      </c>
      <c r="O34" s="101">
        <v>0.83055295034886922</v>
      </c>
      <c r="P34" s="85">
        <v>2.9794483472070592</v>
      </c>
      <c r="Q34" s="85">
        <v>4.8396580891109382</v>
      </c>
      <c r="R34" s="85">
        <v>5.9087054984049496</v>
      </c>
      <c r="S34" s="85">
        <v>6.4622640887109313</v>
      </c>
      <c r="T34" s="86">
        <v>6.9801938189584352</v>
      </c>
      <c r="U34" s="132">
        <v>32.76</v>
      </c>
      <c r="V34" s="215">
        <v>229367.30233200674</v>
      </c>
      <c r="W34" s="215">
        <v>232405.2000217567</v>
      </c>
      <c r="X34" s="215">
        <v>251701.03311675673</v>
      </c>
      <c r="Y34" s="215">
        <v>239449.77379838176</v>
      </c>
      <c r="Z34" s="215">
        <v>270095.86243500677</v>
      </c>
    </row>
    <row r="35" spans="1:26" ht="13" x14ac:dyDescent="0.3">
      <c r="A35" s="91" t="s">
        <v>302</v>
      </c>
      <c r="B35" s="79">
        <v>3000</v>
      </c>
      <c r="C35" s="84">
        <v>1.3351641551891642</v>
      </c>
      <c r="D35" s="85">
        <v>4.2534459799999995</v>
      </c>
      <c r="E35" s="85">
        <v>6.884160920000002</v>
      </c>
      <c r="F35" s="85">
        <v>8.3972084000000002</v>
      </c>
      <c r="G35" s="85">
        <v>9.1804518400000017</v>
      </c>
      <c r="H35" s="86">
        <v>9.9133088249999997</v>
      </c>
      <c r="I35" s="103">
        <v>1.0927072835378897</v>
      </c>
      <c r="J35" s="85">
        <v>3.6289896383881701</v>
      </c>
      <c r="K35" s="85">
        <v>5.8734844089113798</v>
      </c>
      <c r="L35" s="85">
        <v>7.1643985648986916</v>
      </c>
      <c r="M35" s="85">
        <v>7.8326525738741424</v>
      </c>
      <c r="N35" s="111">
        <v>8.4579174573335028</v>
      </c>
      <c r="O35" s="101">
        <v>0.8621209882007721</v>
      </c>
      <c r="P35" s="85">
        <v>3.0076621105355801</v>
      </c>
      <c r="Q35" s="85">
        <v>4.8678718524394586</v>
      </c>
      <c r="R35" s="85">
        <v>5.9377656746333249</v>
      </c>
      <c r="S35" s="85">
        <v>6.491606402572593</v>
      </c>
      <c r="T35" s="86">
        <v>7.0098182704533825</v>
      </c>
      <c r="U35" s="132">
        <v>32.76</v>
      </c>
      <c r="V35" s="215">
        <v>237373.32008117266</v>
      </c>
      <c r="W35" s="215">
        <v>240515.97286367262</v>
      </c>
      <c r="X35" s="215">
        <v>260477.1795136726</v>
      </c>
      <c r="Y35" s="215">
        <v>247803.46297742266</v>
      </c>
      <c r="Z35" s="215">
        <v>279506.31329117267</v>
      </c>
    </row>
    <row r="36" spans="1:26" ht="13" x14ac:dyDescent="0.3">
      <c r="A36" s="90" t="s">
        <v>303</v>
      </c>
      <c r="B36" s="74" t="s">
        <v>30</v>
      </c>
      <c r="C36" s="84">
        <v>1.3871090622721256</v>
      </c>
      <c r="D36" s="85">
        <v>4.4486443600000003</v>
      </c>
      <c r="E36" s="85">
        <v>7.2046314400000018</v>
      </c>
      <c r="F36" s="85">
        <v>8.7895084000000008</v>
      </c>
      <c r="G36" s="85">
        <v>9.6099756800000016</v>
      </c>
      <c r="H36" s="86">
        <v>10.377657149999997</v>
      </c>
      <c r="I36" s="128">
        <v>1.1352193432660129</v>
      </c>
      <c r="J36" s="85">
        <v>3.7955305799637724</v>
      </c>
      <c r="K36" s="85">
        <v>6.1469060538452291</v>
      </c>
      <c r="L36" s="85">
        <v>7.4991042698338894</v>
      </c>
      <c r="M36" s="85">
        <v>8.1991172173961218</v>
      </c>
      <c r="N36" s="111">
        <v>8.8540939382272121</v>
      </c>
      <c r="O36" s="127">
        <v>0.8956620284184188</v>
      </c>
      <c r="P36" s="85">
        <v>3.1456892006466268</v>
      </c>
      <c r="Q36" s="85">
        <v>5.0944803588316416</v>
      </c>
      <c r="R36" s="85">
        <v>6.2151656584373063</v>
      </c>
      <c r="S36" s="85">
        <v>6.7953278052221568</v>
      </c>
      <c r="T36" s="86">
        <v>7.3381644795647905</v>
      </c>
      <c r="U36" s="132">
        <v>35.28</v>
      </c>
      <c r="V36" s="215">
        <v>251155.26045447731</v>
      </c>
      <c r="W36" s="215">
        <v>254402.66832972731</v>
      </c>
      <c r="X36" s="215">
        <v>275029.24853472732</v>
      </c>
      <c r="Y36" s="215">
        <v>261933.07478060227</v>
      </c>
      <c r="Z36" s="215">
        <v>294692.68677147728</v>
      </c>
    </row>
    <row r="37" spans="1:26" ht="13" x14ac:dyDescent="0.3">
      <c r="A37" s="91" t="s">
        <v>304</v>
      </c>
      <c r="B37" s="80" t="s">
        <v>31</v>
      </c>
      <c r="C37" s="127">
        <v>1.2464267397512696</v>
      </c>
      <c r="D37" s="104">
        <v>4.0362076</v>
      </c>
      <c r="E37" s="104">
        <v>6.5416504000000009</v>
      </c>
      <c r="F37" s="104">
        <v>7.9822072000000004</v>
      </c>
      <c r="G37" s="104">
        <v>8.7280063999999999</v>
      </c>
      <c r="H37" s="105">
        <v>9.4258185000000001</v>
      </c>
      <c r="I37" s="128">
        <v>1.0200839886460513</v>
      </c>
      <c r="J37" s="104">
        <v>3.4436444303410636</v>
      </c>
      <c r="K37" s="104">
        <v>5.5812584975060231</v>
      </c>
      <c r="L37" s="104">
        <v>6.8103244654978443</v>
      </c>
      <c r="M37" s="104">
        <v>7.446631493221795</v>
      </c>
      <c r="N37" s="129">
        <v>8.0419964966447104</v>
      </c>
      <c r="O37" s="127">
        <v>0.80482287396487773</v>
      </c>
      <c r="P37" s="104">
        <v>2.854050274966875</v>
      </c>
      <c r="Q37" s="104">
        <v>4.625678600589616</v>
      </c>
      <c r="R37" s="104">
        <v>5.6443134030079554</v>
      </c>
      <c r="S37" s="104">
        <v>6.171676864647063</v>
      </c>
      <c r="T37" s="105">
        <v>6.6651080786114321</v>
      </c>
      <c r="U37" s="133">
        <v>33.119999999999997</v>
      </c>
      <c r="V37" s="215">
        <v>258840.65749876696</v>
      </c>
      <c r="W37" s="215">
        <v>262192.82046676695</v>
      </c>
      <c r="X37" s="215">
        <v>283484.77422676695</v>
      </c>
      <c r="Y37" s="215">
        <v>269966.143254767</v>
      </c>
      <c r="Z37" s="215">
        <v>303782.51692276698</v>
      </c>
    </row>
    <row r="38" spans="1:26" ht="13" x14ac:dyDescent="0.3">
      <c r="A38" s="90" t="s">
        <v>305</v>
      </c>
      <c r="B38" s="74" t="s">
        <v>32</v>
      </c>
      <c r="C38" s="127">
        <v>1.298371646834231</v>
      </c>
      <c r="D38" s="104">
        <v>4.2264659800000004</v>
      </c>
      <c r="E38" s="104">
        <v>6.8571809200000011</v>
      </c>
      <c r="F38" s="104">
        <v>8.3694190000000006</v>
      </c>
      <c r="G38" s="104">
        <v>9.1523926400000004</v>
      </c>
      <c r="H38" s="105">
        <v>9.8849798249999985</v>
      </c>
      <c r="I38" s="128">
        <v>1.0625960483741745</v>
      </c>
      <c r="J38" s="104">
        <v>3.6059706225351205</v>
      </c>
      <c r="K38" s="104">
        <v>5.8504653930583288</v>
      </c>
      <c r="L38" s="104">
        <v>7.1406889785700507</v>
      </c>
      <c r="M38" s="104">
        <v>7.8087127973869688</v>
      </c>
      <c r="N38" s="129">
        <v>8.4337474906878001</v>
      </c>
      <c r="O38" s="127">
        <v>0.83836391418252443</v>
      </c>
      <c r="P38" s="104">
        <v>2.9885842324753424</v>
      </c>
      <c r="Q38" s="104">
        <v>4.8487939743792197</v>
      </c>
      <c r="R38" s="104">
        <v>5.9181154602312809</v>
      </c>
      <c r="S38" s="104">
        <v>6.4717654093899446</v>
      </c>
      <c r="T38" s="105">
        <v>6.9897864984901332</v>
      </c>
      <c r="U38" s="132">
        <v>34.200000000000003</v>
      </c>
      <c r="V38" s="215">
        <v>266898.92454798677</v>
      </c>
      <c r="W38" s="215">
        <v>270355.84260873683</v>
      </c>
      <c r="X38" s="215">
        <v>292313.16992373677</v>
      </c>
      <c r="Y38" s="215">
        <v>278372.08173386176</v>
      </c>
      <c r="Z38" s="215">
        <v>313245.21707898675</v>
      </c>
    </row>
    <row r="39" spans="1:26" ht="13" x14ac:dyDescent="0.3">
      <c r="A39" s="91" t="s">
        <v>306</v>
      </c>
      <c r="B39" s="80" t="s">
        <v>33</v>
      </c>
      <c r="C39" s="127">
        <v>1.3503165539171926</v>
      </c>
      <c r="D39" s="104">
        <v>4.4167243599999999</v>
      </c>
      <c r="E39" s="104">
        <v>7.1727114400000014</v>
      </c>
      <c r="F39" s="104">
        <v>8.7566308000000017</v>
      </c>
      <c r="G39" s="104">
        <v>9.5767788800000009</v>
      </c>
      <c r="H39" s="105">
        <v>10.344141149999999</v>
      </c>
      <c r="I39" s="128">
        <v>1.1051081081022978</v>
      </c>
      <c r="J39" s="104">
        <v>3.7682968147291773</v>
      </c>
      <c r="K39" s="104">
        <v>6.1196722886106336</v>
      </c>
      <c r="L39" s="104">
        <v>7.471053491642258</v>
      </c>
      <c r="M39" s="104">
        <v>8.1707941015521435</v>
      </c>
      <c r="N39" s="129">
        <v>8.8254984847308897</v>
      </c>
      <c r="O39" s="127">
        <v>0.87190495440017113</v>
      </c>
      <c r="P39" s="104">
        <v>3.1231181899838094</v>
      </c>
      <c r="Q39" s="104">
        <v>5.0719093481688242</v>
      </c>
      <c r="R39" s="104">
        <v>6.1919175174546064</v>
      </c>
      <c r="S39" s="104">
        <v>6.7718539541328262</v>
      </c>
      <c r="T39" s="105">
        <v>7.3144649183688335</v>
      </c>
      <c r="U39" s="132">
        <v>35.28</v>
      </c>
      <c r="V39" s="215">
        <v>274957.19159720652</v>
      </c>
      <c r="W39" s="215">
        <v>278518.86475070647</v>
      </c>
      <c r="X39" s="215">
        <v>301141.56562070647</v>
      </c>
      <c r="Y39" s="215">
        <v>286778.02021295653</v>
      </c>
      <c r="Z39" s="215">
        <v>322707.91723520658</v>
      </c>
    </row>
    <row r="40" spans="1:26" ht="13" x14ac:dyDescent="0.3">
      <c r="A40" s="90" t="s">
        <v>307</v>
      </c>
      <c r="B40" s="74" t="s">
        <v>34</v>
      </c>
      <c r="C40" s="127">
        <v>1.3992058782305681</v>
      </c>
      <c r="D40" s="104">
        <v>4.6104027399999996</v>
      </c>
      <c r="E40" s="104">
        <v>7.491661960000001</v>
      </c>
      <c r="F40" s="104">
        <v>9.1473652000000012</v>
      </c>
      <c r="G40" s="104">
        <v>10.004721920000001</v>
      </c>
      <c r="H40" s="105">
        <v>10.806893474999999</v>
      </c>
      <c r="I40" s="128">
        <v>1.1451194584346489</v>
      </c>
      <c r="J40" s="104">
        <v>3.9335409103412262</v>
      </c>
      <c r="K40" s="104">
        <v>6.3917970875809305</v>
      </c>
      <c r="L40" s="104">
        <v>7.8044234452349954</v>
      </c>
      <c r="M40" s="104">
        <v>8.5359100252720275</v>
      </c>
      <c r="N40" s="129">
        <v>9.2203132773628713</v>
      </c>
      <c r="O40" s="127">
        <v>0.90347299225207389</v>
      </c>
      <c r="P40" s="104">
        <v>3.2600704700632925</v>
      </c>
      <c r="Q40" s="104">
        <v>5.2974430445294445</v>
      </c>
      <c r="R40" s="104">
        <v>6.4682104469260775</v>
      </c>
      <c r="S40" s="104">
        <v>7.0744575543495642</v>
      </c>
      <c r="T40" s="105">
        <v>7.6416825769471011</v>
      </c>
      <c r="U40" s="132">
        <v>36.36</v>
      </c>
      <c r="V40" s="215">
        <v>283015.45864642638</v>
      </c>
      <c r="W40" s="215">
        <v>286681.88689267641</v>
      </c>
      <c r="X40" s="215">
        <v>309969.96131767641</v>
      </c>
      <c r="Y40" s="215">
        <v>295183.95869205135</v>
      </c>
      <c r="Z40" s="215">
        <v>332170.61739142641</v>
      </c>
    </row>
    <row r="41" spans="1:26" ht="13" x14ac:dyDescent="0.3">
      <c r="A41" s="91" t="s">
        <v>308</v>
      </c>
      <c r="B41" s="80" t="s">
        <v>35</v>
      </c>
      <c r="C41" s="127">
        <v>1.4480952025439433</v>
      </c>
      <c r="D41" s="104">
        <v>4.8040811199999993</v>
      </c>
      <c r="E41" s="104">
        <v>7.8106124800000005</v>
      </c>
      <c r="F41" s="104">
        <v>9.5380996000000007</v>
      </c>
      <c r="G41" s="104">
        <v>10.43266496</v>
      </c>
      <c r="H41" s="105">
        <v>11.269645799999999</v>
      </c>
      <c r="I41" s="128">
        <v>1.1851308087670001</v>
      </c>
      <c r="J41" s="104">
        <v>4.0987850059532756</v>
      </c>
      <c r="K41" s="104">
        <v>6.6639218865512273</v>
      </c>
      <c r="L41" s="104">
        <v>8.1377933988277338</v>
      </c>
      <c r="M41" s="104">
        <v>8.9010259489919132</v>
      </c>
      <c r="N41" s="129">
        <v>9.6151280699948529</v>
      </c>
      <c r="O41" s="127">
        <v>0.93504103010397654</v>
      </c>
      <c r="P41" s="104">
        <v>3.3970227501427757</v>
      </c>
      <c r="Q41" s="104">
        <v>5.5229767408900647</v>
      </c>
      <c r="R41" s="104">
        <v>6.7445033763975477</v>
      </c>
      <c r="S41" s="104">
        <v>7.3770611545663023</v>
      </c>
      <c r="T41" s="105">
        <v>7.9689002355253695</v>
      </c>
      <c r="U41" s="132">
        <v>37.44</v>
      </c>
      <c r="V41" s="215">
        <v>291073.72569564614</v>
      </c>
      <c r="W41" s="215">
        <v>294844.90903464617</v>
      </c>
      <c r="X41" s="215">
        <v>318798.35701464623</v>
      </c>
      <c r="Y41" s="215">
        <v>303589.89717114624</v>
      </c>
      <c r="Z41" s="215">
        <v>341633.31754764618</v>
      </c>
    </row>
    <row r="42" spans="1:26" ht="13" x14ac:dyDescent="0.3">
      <c r="A42" s="90" t="s">
        <v>309</v>
      </c>
      <c r="B42" s="74" t="s">
        <v>36</v>
      </c>
      <c r="C42" s="127">
        <v>1.5000401096269047</v>
      </c>
      <c r="D42" s="104">
        <v>4.8417011199999997</v>
      </c>
      <c r="E42" s="104">
        <v>7.8482324800000001</v>
      </c>
      <c r="F42" s="104">
        <v>9.5768482000000006</v>
      </c>
      <c r="G42" s="104">
        <v>10.47178976</v>
      </c>
      <c r="H42" s="105">
        <v>11.309146799999999</v>
      </c>
      <c r="I42" s="128">
        <v>1.2276428684951233</v>
      </c>
      <c r="J42" s="104">
        <v>4.1308819435511914</v>
      </c>
      <c r="K42" s="104">
        <v>6.6960188241491423</v>
      </c>
      <c r="L42" s="104">
        <v>8.1708532445535873</v>
      </c>
      <c r="M42" s="104">
        <v>8.9344067640937457</v>
      </c>
      <c r="N42" s="129">
        <v>9.6488298544726625</v>
      </c>
      <c r="O42" s="127">
        <v>0.96858207032162325</v>
      </c>
      <c r="P42" s="104">
        <v>3.4236242984239529</v>
      </c>
      <c r="Q42" s="104">
        <v>5.549578289171242</v>
      </c>
      <c r="R42" s="104">
        <v>6.7719029711271599</v>
      </c>
      <c r="S42" s="104">
        <v>7.4047267647787276</v>
      </c>
      <c r="T42" s="105">
        <v>7.9968318612206053</v>
      </c>
      <c r="U42" s="132">
        <v>37.44</v>
      </c>
      <c r="V42" s="215">
        <v>299101.11815847032</v>
      </c>
      <c r="W42" s="215">
        <v>302977.05659022031</v>
      </c>
      <c r="X42" s="215">
        <v>327595.87812522036</v>
      </c>
      <c r="Y42" s="215">
        <v>311964.96106384543</v>
      </c>
      <c r="Z42" s="215">
        <v>351065.14311747038</v>
      </c>
    </row>
    <row r="43" spans="1:26" ht="13" x14ac:dyDescent="0.3">
      <c r="A43" s="91" t="s">
        <v>310</v>
      </c>
      <c r="B43" s="80" t="s">
        <v>37</v>
      </c>
      <c r="C43" s="101">
        <v>1.5519850167098663</v>
      </c>
      <c r="D43" s="102">
        <v>4.8793211200000002</v>
      </c>
      <c r="E43" s="102">
        <v>7.8858524800000005</v>
      </c>
      <c r="F43" s="102">
        <v>9.6155968000000005</v>
      </c>
      <c r="G43" s="102">
        <v>10.510914560000002</v>
      </c>
      <c r="H43" s="106">
        <v>11.348647799999998</v>
      </c>
      <c r="I43" s="103">
        <v>1.2701549282232465</v>
      </c>
      <c r="J43" s="102">
        <v>4.1629788811491064</v>
      </c>
      <c r="K43" s="102">
        <v>6.7281157617470582</v>
      </c>
      <c r="L43" s="102">
        <v>8.203913090279439</v>
      </c>
      <c r="M43" s="102">
        <v>8.9677875791955781</v>
      </c>
      <c r="N43" s="130">
        <v>9.6825316389504739</v>
      </c>
      <c r="O43" s="101">
        <v>1.0021231105392698</v>
      </c>
      <c r="P43" s="102">
        <v>3.4502258467051301</v>
      </c>
      <c r="Q43" s="102">
        <v>5.5761798374524183</v>
      </c>
      <c r="R43" s="102">
        <v>6.799302565856773</v>
      </c>
      <c r="S43" s="102">
        <v>7.432392374991152</v>
      </c>
      <c r="T43" s="106">
        <v>8.0247634869158411</v>
      </c>
      <c r="U43" s="132">
        <v>37.44</v>
      </c>
      <c r="V43" s="215">
        <v>307128.51062129473</v>
      </c>
      <c r="W43" s="215">
        <v>311109.20414579462</v>
      </c>
      <c r="X43" s="215">
        <v>336393.39923579461</v>
      </c>
      <c r="Y43" s="215">
        <v>320340.02495654474</v>
      </c>
      <c r="Z43" s="215">
        <v>360496.96868729469</v>
      </c>
    </row>
    <row r="44" spans="1:26" ht="13" x14ac:dyDescent="0.3">
      <c r="A44" s="90" t="s">
        <v>311</v>
      </c>
      <c r="B44" s="74" t="s">
        <v>38</v>
      </c>
      <c r="C44" s="101">
        <v>1.6039299237928275</v>
      </c>
      <c r="D44" s="102">
        <v>5.0733794999999997</v>
      </c>
      <c r="E44" s="102">
        <v>8.2051830000000017</v>
      </c>
      <c r="F44" s="102">
        <v>10.0067226</v>
      </c>
      <c r="G44" s="102">
        <v>10.939252800000002</v>
      </c>
      <c r="H44" s="106">
        <v>11.811799125</v>
      </c>
      <c r="I44" s="103">
        <v>1.3126669879513695</v>
      </c>
      <c r="J44" s="102">
        <v>4.3285471882520437</v>
      </c>
      <c r="K44" s="102">
        <v>7.0005647722082429</v>
      </c>
      <c r="L44" s="102">
        <v>8.5376169817077923</v>
      </c>
      <c r="M44" s="102">
        <v>9.3332406828659877</v>
      </c>
      <c r="N44" s="130">
        <v>10.077686853647888</v>
      </c>
      <c r="O44" s="101">
        <v>1.0356641507569164</v>
      </c>
      <c r="P44" s="102">
        <v>3.5874468292925039</v>
      </c>
      <c r="Q44" s="102">
        <v>5.8019822363209297</v>
      </c>
      <c r="R44" s="102">
        <v>7.0758722589113718</v>
      </c>
      <c r="S44" s="102">
        <v>7.7352754258160967</v>
      </c>
      <c r="T44" s="106">
        <v>8.352263283127396</v>
      </c>
      <c r="U44" s="132">
        <v>39.959999999999994</v>
      </c>
      <c r="V44" s="215">
        <v>314844.78225198004</v>
      </c>
      <c r="W44" s="215">
        <v>318930.23086923</v>
      </c>
      <c r="X44" s="215">
        <v>344879.79951423005</v>
      </c>
      <c r="Y44" s="215">
        <v>328403.96801710507</v>
      </c>
      <c r="Z44" s="215">
        <v>369617.67342497996</v>
      </c>
    </row>
    <row r="45" spans="1:26" ht="13" x14ac:dyDescent="0.3">
      <c r="A45" s="91" t="s">
        <v>312</v>
      </c>
      <c r="B45" s="80" t="s">
        <v>39</v>
      </c>
      <c r="C45" s="101">
        <v>1.6558748308757887</v>
      </c>
      <c r="D45" s="102">
        <v>5.2674378800000001</v>
      </c>
      <c r="E45" s="102">
        <v>8.5245135200000011</v>
      </c>
      <c r="F45" s="102">
        <v>10.397848400000001</v>
      </c>
      <c r="G45" s="102">
        <v>11.367591040000001</v>
      </c>
      <c r="H45" s="106">
        <v>12.27495045</v>
      </c>
      <c r="I45" s="103">
        <v>1.3551790476794925</v>
      </c>
      <c r="J45" s="102">
        <v>4.4941154953549809</v>
      </c>
      <c r="K45" s="102">
        <v>7.2730137826694286</v>
      </c>
      <c r="L45" s="102">
        <v>8.8713208731361437</v>
      </c>
      <c r="M45" s="102">
        <v>9.6986937865363956</v>
      </c>
      <c r="N45" s="130">
        <v>10.472842068345303</v>
      </c>
      <c r="O45" s="101">
        <v>1.069205190974563</v>
      </c>
      <c r="P45" s="102">
        <v>3.7246678118798782</v>
      </c>
      <c r="Q45" s="102">
        <v>6.0277846351894411</v>
      </c>
      <c r="R45" s="102">
        <v>7.3524419519659707</v>
      </c>
      <c r="S45" s="102">
        <v>8.0381584766410406</v>
      </c>
      <c r="T45" s="106">
        <v>8.6797630793389491</v>
      </c>
      <c r="U45" s="132">
        <v>42.48</v>
      </c>
      <c r="V45" s="215">
        <v>322561.05388266529</v>
      </c>
      <c r="W45" s="215">
        <v>326751.25759266526</v>
      </c>
      <c r="X45" s="215">
        <v>353366.19979266531</v>
      </c>
      <c r="Y45" s="215">
        <v>336467.91107766528</v>
      </c>
      <c r="Z45" s="215">
        <v>378738.37816266529</v>
      </c>
    </row>
    <row r="46" spans="1:26" ht="13" x14ac:dyDescent="0.3">
      <c r="A46" s="90" t="s">
        <v>313</v>
      </c>
      <c r="B46" s="74" t="s">
        <v>40</v>
      </c>
      <c r="C46" s="101">
        <v>1.7047641551891641</v>
      </c>
      <c r="D46" s="102">
        <v>5.4611162599999998</v>
      </c>
      <c r="E46" s="102">
        <v>8.8434640400000006</v>
      </c>
      <c r="F46" s="102">
        <v>10.7885828</v>
      </c>
      <c r="G46" s="102">
        <v>11.795534080000001</v>
      </c>
      <c r="H46" s="106">
        <v>12.737702774999999</v>
      </c>
      <c r="I46" s="103">
        <v>1.3951903980118436</v>
      </c>
      <c r="J46" s="102">
        <v>4.6593595909670302</v>
      </c>
      <c r="K46" s="102">
        <v>7.5451385816397263</v>
      </c>
      <c r="L46" s="102">
        <v>9.2046908267288821</v>
      </c>
      <c r="M46" s="102">
        <v>10.063809710256283</v>
      </c>
      <c r="N46" s="130">
        <v>10.867656860977284</v>
      </c>
      <c r="O46" s="101">
        <v>1.1007732288264656</v>
      </c>
      <c r="P46" s="102">
        <v>3.8616200919593613</v>
      </c>
      <c r="Q46" s="102">
        <v>6.2533183315500613</v>
      </c>
      <c r="R46" s="102">
        <v>7.6287348814374418</v>
      </c>
      <c r="S46" s="102">
        <v>8.3407620768577786</v>
      </c>
      <c r="T46" s="106">
        <v>9.0069807379172175</v>
      </c>
      <c r="U46" s="132">
        <v>43.56</v>
      </c>
      <c r="V46" s="215">
        <v>330588.44634548965</v>
      </c>
      <c r="W46" s="215">
        <v>334883.40514823963</v>
      </c>
      <c r="X46" s="215">
        <v>362163.72090323962</v>
      </c>
      <c r="Y46" s="215">
        <v>344842.97497036459</v>
      </c>
      <c r="Z46" s="215">
        <v>388170.20373248967</v>
      </c>
    </row>
    <row r="47" spans="1:26" ht="13" x14ac:dyDescent="0.3">
      <c r="A47" s="91" t="s">
        <v>314</v>
      </c>
      <c r="B47" s="80" t="s">
        <v>41</v>
      </c>
      <c r="C47" s="101">
        <v>1.7536534795025394</v>
      </c>
      <c r="D47" s="102">
        <v>5.6547946399999995</v>
      </c>
      <c r="E47" s="102">
        <v>9.162414560000002</v>
      </c>
      <c r="F47" s="102">
        <v>11.1793172</v>
      </c>
      <c r="G47" s="102">
        <v>12.223477120000002</v>
      </c>
      <c r="H47" s="106">
        <v>13.200455099999999</v>
      </c>
      <c r="I47" s="103">
        <v>1.4352017483441948</v>
      </c>
      <c r="J47" s="102">
        <v>4.8246036865790796</v>
      </c>
      <c r="K47" s="102">
        <v>7.817263380610024</v>
      </c>
      <c r="L47" s="102">
        <v>9.5380607803216204</v>
      </c>
      <c r="M47" s="102">
        <v>10.428925633976169</v>
      </c>
      <c r="N47" s="130">
        <v>11.262471653609266</v>
      </c>
      <c r="O47" s="101">
        <v>1.1323412666783683</v>
      </c>
      <c r="P47" s="102">
        <v>3.9985723720388444</v>
      </c>
      <c r="Q47" s="102">
        <v>6.4788520279106816</v>
      </c>
      <c r="R47" s="102">
        <v>7.9050278109089129</v>
      </c>
      <c r="S47" s="102">
        <v>8.6433656770745166</v>
      </c>
      <c r="T47" s="106">
        <v>9.3341983964954842</v>
      </c>
      <c r="U47" s="132">
        <v>44.64</v>
      </c>
      <c r="V47" s="215">
        <v>338615.83880831383</v>
      </c>
      <c r="W47" s="215">
        <v>343015.55270381388</v>
      </c>
      <c r="X47" s="215">
        <v>370961.24201381381</v>
      </c>
      <c r="Y47" s="215">
        <v>353218.03886306385</v>
      </c>
      <c r="Z47" s="215">
        <v>397602.02930231381</v>
      </c>
    </row>
    <row r="48" spans="1:26" ht="13" x14ac:dyDescent="0.3">
      <c r="A48" s="90" t="s">
        <v>315</v>
      </c>
      <c r="B48" s="74" t="s">
        <v>42</v>
      </c>
      <c r="C48" s="101">
        <v>1.8055983865855008</v>
      </c>
      <c r="D48" s="102">
        <v>5.8461930199999994</v>
      </c>
      <c r="E48" s="102">
        <v>9.4790850800000008</v>
      </c>
      <c r="F48" s="102">
        <v>11.5677032</v>
      </c>
      <c r="G48" s="102">
        <v>12.649048960000002</v>
      </c>
      <c r="H48" s="106">
        <v>13.660813424999997</v>
      </c>
      <c r="I48" s="103">
        <v>1.477713808072318</v>
      </c>
      <c r="J48" s="102">
        <v>4.9879025132458006</v>
      </c>
      <c r="K48" s="102">
        <v>8.0874429106349943</v>
      </c>
      <c r="L48" s="102">
        <v>9.8694271069006696</v>
      </c>
      <c r="M48" s="102">
        <v>10.792018477992913</v>
      </c>
      <c r="N48" s="130">
        <v>11.655243913848651</v>
      </c>
      <c r="O48" s="101">
        <v>1.1658823068960149</v>
      </c>
      <c r="P48" s="102">
        <v>4.1339124370709834</v>
      </c>
      <c r="Q48" s="102">
        <v>6.7027735092239578</v>
      </c>
      <c r="R48" s="102">
        <v>8.1796601588816209</v>
      </c>
      <c r="S48" s="102">
        <v>8.9442925736420165</v>
      </c>
      <c r="T48" s="106">
        <v>9.6597232292740394</v>
      </c>
      <c r="U48" s="132">
        <v>45.72</v>
      </c>
      <c r="V48" s="215">
        <v>346674.10585753369</v>
      </c>
      <c r="W48" s="215">
        <v>351178.5748457837</v>
      </c>
      <c r="X48" s="215">
        <v>379789.63771078369</v>
      </c>
      <c r="Y48" s="215">
        <v>361623.97734215867</v>
      </c>
      <c r="Z48" s="215">
        <v>407064.72945853369</v>
      </c>
    </row>
    <row r="49" spans="1:32" ht="13" x14ac:dyDescent="0.3">
      <c r="A49" s="91" t="s">
        <v>316</v>
      </c>
      <c r="B49" s="80" t="s">
        <v>43</v>
      </c>
      <c r="C49" s="101">
        <v>1.8575432936684622</v>
      </c>
      <c r="D49" s="102">
        <v>6.0375913999999993</v>
      </c>
      <c r="E49" s="102">
        <v>9.7957556000000015</v>
      </c>
      <c r="F49" s="102">
        <v>11.956089200000001</v>
      </c>
      <c r="G49" s="102">
        <v>13.074620800000002</v>
      </c>
      <c r="H49" s="106">
        <v>14.121171749999997</v>
      </c>
      <c r="I49" s="103">
        <v>1.520225867800441</v>
      </c>
      <c r="J49" s="102">
        <v>5.1512013399125216</v>
      </c>
      <c r="K49" s="102">
        <v>8.3576224406599628</v>
      </c>
      <c r="L49" s="102">
        <v>10.200793433479721</v>
      </c>
      <c r="M49" s="102">
        <v>11.155111322009658</v>
      </c>
      <c r="N49" s="130">
        <v>12.048016174088037</v>
      </c>
      <c r="O49" s="101">
        <v>1.1994233471136615</v>
      </c>
      <c r="P49" s="102">
        <v>4.2692525021031225</v>
      </c>
      <c r="Q49" s="102">
        <v>6.9266949905372339</v>
      </c>
      <c r="R49" s="102">
        <v>8.454292506854328</v>
      </c>
      <c r="S49" s="102">
        <v>9.2452194702095181</v>
      </c>
      <c r="T49" s="106">
        <v>9.9852480620525963</v>
      </c>
      <c r="U49" s="132">
        <v>46.8</v>
      </c>
      <c r="V49" s="215">
        <v>354732.37290675333</v>
      </c>
      <c r="W49" s="215">
        <v>359341.59698775335</v>
      </c>
      <c r="X49" s="215">
        <v>388618.03340775339</v>
      </c>
      <c r="Y49" s="215">
        <v>370029.91582125332</v>
      </c>
      <c r="Z49" s="215">
        <v>416527.4296147534</v>
      </c>
    </row>
    <row r="50" spans="1:32" ht="13" x14ac:dyDescent="0.3">
      <c r="A50" s="90" t="s">
        <v>317</v>
      </c>
      <c r="B50" s="74" t="s">
        <v>44</v>
      </c>
      <c r="C50" s="101">
        <v>1.9094882007514236</v>
      </c>
      <c r="D50" s="102">
        <v>6.0740713999999993</v>
      </c>
      <c r="E50" s="102">
        <v>9.8322356000000006</v>
      </c>
      <c r="F50" s="102">
        <v>11.993663600000001</v>
      </c>
      <c r="G50" s="102">
        <v>13.112560000000002</v>
      </c>
      <c r="H50" s="106">
        <v>14.159475749999997</v>
      </c>
      <c r="I50" s="103">
        <v>1.5627379275285642</v>
      </c>
      <c r="J50" s="102">
        <v>5.1823256430377729</v>
      </c>
      <c r="K50" s="102">
        <v>8.3887467437852123</v>
      </c>
      <c r="L50" s="102">
        <v>10.232851465698729</v>
      </c>
      <c r="M50" s="102">
        <v>11.187480597259917</v>
      </c>
      <c r="N50" s="130">
        <v>12.08069669236955</v>
      </c>
      <c r="O50" s="101">
        <v>1.2329643873313083</v>
      </c>
      <c r="P50" s="102">
        <v>4.2950479428606272</v>
      </c>
      <c r="Q50" s="102">
        <v>6.9524904312947395</v>
      </c>
      <c r="R50" s="102">
        <v>8.4808618108345577</v>
      </c>
      <c r="S50" s="102">
        <v>9.2720467285973225</v>
      </c>
      <c r="T50" s="106">
        <v>10.012333274847975</v>
      </c>
      <c r="U50" s="132">
        <v>46.8</v>
      </c>
      <c r="V50" s="215">
        <v>362759.76536957768</v>
      </c>
      <c r="W50" s="215">
        <v>367473.7445433276</v>
      </c>
      <c r="X50" s="215">
        <v>397415.55451832764</v>
      </c>
      <c r="Y50" s="215">
        <v>378404.97971395269</v>
      </c>
      <c r="Z50" s="215">
        <v>425959.2551845776</v>
      </c>
    </row>
    <row r="51" spans="1:32" ht="13" x14ac:dyDescent="0.3">
      <c r="A51" s="91" t="s">
        <v>318</v>
      </c>
      <c r="B51" s="80" t="s">
        <v>45</v>
      </c>
      <c r="C51" s="101">
        <v>1.961433107834385</v>
      </c>
      <c r="D51" s="102">
        <v>6.1105513999999994</v>
      </c>
      <c r="E51" s="102">
        <v>9.8687156000000016</v>
      </c>
      <c r="F51" s="102">
        <v>12.031238</v>
      </c>
      <c r="G51" s="102">
        <v>13.1504992</v>
      </c>
      <c r="H51" s="106">
        <v>14.197779749999997</v>
      </c>
      <c r="I51" s="103">
        <v>1.6052499872566874</v>
      </c>
      <c r="J51" s="102">
        <v>5.2134499461630233</v>
      </c>
      <c r="K51" s="102">
        <v>8.4198710469104636</v>
      </c>
      <c r="L51" s="102">
        <v>10.264909497917737</v>
      </c>
      <c r="M51" s="102">
        <v>11.219849872510178</v>
      </c>
      <c r="N51" s="130">
        <v>12.113377210651064</v>
      </c>
      <c r="O51" s="101">
        <v>1.2665054275489549</v>
      </c>
      <c r="P51" s="102">
        <v>4.3208433836181328</v>
      </c>
      <c r="Q51" s="102">
        <v>6.9782858720522443</v>
      </c>
      <c r="R51" s="102">
        <v>8.5074311148147874</v>
      </c>
      <c r="S51" s="102">
        <v>9.2988739869851269</v>
      </c>
      <c r="T51" s="106">
        <v>10.039418487643356</v>
      </c>
      <c r="U51" s="132">
        <v>46.8</v>
      </c>
      <c r="V51" s="215">
        <v>370787.15783240192</v>
      </c>
      <c r="W51" s="215">
        <v>375605.89209890197</v>
      </c>
      <c r="X51" s="215">
        <v>406213.07562890189</v>
      </c>
      <c r="Y51" s="215">
        <v>386780.04360665201</v>
      </c>
      <c r="Z51" s="215">
        <v>435391.08075440198</v>
      </c>
    </row>
    <row r="52" spans="1:32" ht="13" x14ac:dyDescent="0.3">
      <c r="A52" s="90" t="s">
        <v>319</v>
      </c>
      <c r="B52" s="74" t="s">
        <v>46</v>
      </c>
      <c r="C52" s="101">
        <v>2.0103224321477606</v>
      </c>
      <c r="D52" s="102">
        <v>6.3080297799999991</v>
      </c>
      <c r="E52" s="102">
        <v>10.191466120000001</v>
      </c>
      <c r="F52" s="102">
        <v>12.4258864</v>
      </c>
      <c r="G52" s="102">
        <v>13.582394240000001</v>
      </c>
      <c r="H52" s="106">
        <v>14.664522074999997</v>
      </c>
      <c r="I52" s="101">
        <v>1.6452613375890386</v>
      </c>
      <c r="J52" s="102">
        <v>5.3819361566839525</v>
      </c>
      <c r="K52" s="102">
        <v>8.6952379607896422</v>
      </c>
      <c r="L52" s="102">
        <v>10.601618829866622</v>
      </c>
      <c r="M52" s="102">
        <v>11.5883375957353</v>
      </c>
      <c r="N52" s="130">
        <v>12.511596223937371</v>
      </c>
      <c r="O52" s="101">
        <v>1.2980734654008577</v>
      </c>
      <c r="P52" s="102">
        <v>4.4604826887765228</v>
      </c>
      <c r="Q52" s="102">
        <v>7.2065065934917714</v>
      </c>
      <c r="R52" s="102">
        <v>8.7864916801175319</v>
      </c>
      <c r="S52" s="102">
        <v>9.6042720932839281</v>
      </c>
      <c r="T52" s="106">
        <v>10.369457522554477</v>
      </c>
      <c r="U52" s="132">
        <v>49.319999999999993</v>
      </c>
      <c r="V52" s="215">
        <v>378503.42946308729</v>
      </c>
      <c r="W52" s="215">
        <v>383426.91882233729</v>
      </c>
      <c r="X52" s="215">
        <v>414699.47590733733</v>
      </c>
      <c r="Y52" s="215">
        <v>394843.98666721222</v>
      </c>
      <c r="Z52" s="215">
        <v>444511.78549208731</v>
      </c>
    </row>
    <row r="53" spans="1:32" ht="13" x14ac:dyDescent="0.3">
      <c r="A53" s="91" t="s">
        <v>320</v>
      </c>
      <c r="B53" s="80" t="s">
        <v>47</v>
      </c>
      <c r="C53" s="101">
        <v>2.0592117564611359</v>
      </c>
      <c r="D53" s="102">
        <v>6.5055081599999989</v>
      </c>
      <c r="E53" s="102">
        <v>10.514216640000003</v>
      </c>
      <c r="F53" s="102">
        <v>12.820534799999999</v>
      </c>
      <c r="G53" s="102">
        <v>14.014289280000002</v>
      </c>
      <c r="H53" s="106">
        <v>15.131264399999997</v>
      </c>
      <c r="I53" s="101">
        <v>1.6852726879213897</v>
      </c>
      <c r="J53" s="102">
        <v>5.5504223672048818</v>
      </c>
      <c r="K53" s="102">
        <v>8.9706048746688207</v>
      </c>
      <c r="L53" s="102">
        <v>10.938328161815507</v>
      </c>
      <c r="M53" s="102">
        <v>11.956825318960421</v>
      </c>
      <c r="N53" s="130">
        <v>12.909815237223675</v>
      </c>
      <c r="O53" s="101">
        <v>1.3296415032527604</v>
      </c>
      <c r="P53" s="102">
        <v>4.6001219939349127</v>
      </c>
      <c r="Q53" s="102">
        <v>7.4347273149312985</v>
      </c>
      <c r="R53" s="102">
        <v>9.0655522454202782</v>
      </c>
      <c r="S53" s="102">
        <v>9.909670199582731</v>
      </c>
      <c r="T53" s="106">
        <v>10.699496557465597</v>
      </c>
      <c r="U53" s="132">
        <v>51.839999999999996</v>
      </c>
      <c r="V53" s="215">
        <v>386217.32612558821</v>
      </c>
      <c r="W53" s="215">
        <v>391245.57057758822</v>
      </c>
      <c r="X53" s="215">
        <v>423183.50121758814</v>
      </c>
      <c r="Y53" s="215">
        <v>402905.55475958821</v>
      </c>
      <c r="Z53" s="215">
        <v>453630.11526158819</v>
      </c>
    </row>
    <row r="54" spans="1:32" ht="13" x14ac:dyDescent="0.3">
      <c r="A54" s="90" t="s">
        <v>321</v>
      </c>
      <c r="B54" s="74" t="s">
        <v>48</v>
      </c>
      <c r="C54" s="101">
        <v>2.1111566635440973</v>
      </c>
      <c r="D54" s="102">
        <v>6.6969065399999987</v>
      </c>
      <c r="E54" s="102">
        <v>10.830887160000001</v>
      </c>
      <c r="F54" s="102">
        <v>13.2089208</v>
      </c>
      <c r="G54" s="102">
        <v>14.439861120000003</v>
      </c>
      <c r="H54" s="106">
        <v>15.591622725000001</v>
      </c>
      <c r="I54" s="101">
        <v>1.727784747649513</v>
      </c>
      <c r="J54" s="102">
        <v>5.7137211938716028</v>
      </c>
      <c r="K54" s="102">
        <v>9.2407844046937875</v>
      </c>
      <c r="L54" s="102">
        <v>11.269694488394556</v>
      </c>
      <c r="M54" s="102">
        <v>12.319918162977167</v>
      </c>
      <c r="N54" s="130">
        <v>13.302587497463065</v>
      </c>
      <c r="O54" s="101">
        <v>1.363182543470407</v>
      </c>
      <c r="P54" s="102">
        <v>4.7354620589670517</v>
      </c>
      <c r="Q54" s="102">
        <v>7.6586487962445737</v>
      </c>
      <c r="R54" s="102">
        <v>9.3401845933929852</v>
      </c>
      <c r="S54" s="102">
        <v>10.210597096150231</v>
      </c>
      <c r="T54" s="106">
        <v>11.025021390244156</v>
      </c>
      <c r="U54" s="132">
        <v>52.92</v>
      </c>
      <c r="V54" s="215">
        <v>394244.71858841262</v>
      </c>
      <c r="W54" s="215">
        <v>399377.71813316259</v>
      </c>
      <c r="X54" s="215">
        <v>431981.02232816257</v>
      </c>
      <c r="Y54" s="215">
        <v>411280.61865228764</v>
      </c>
      <c r="Z54" s="215">
        <v>463061.94083141262</v>
      </c>
    </row>
    <row r="55" spans="1:32" ht="13" x14ac:dyDescent="0.3">
      <c r="A55" s="91" t="s">
        <v>322</v>
      </c>
      <c r="B55" s="80" t="s">
        <v>49</v>
      </c>
      <c r="C55" s="101">
        <v>2.1631015706270587</v>
      </c>
      <c r="D55" s="102">
        <v>6.8883049199999995</v>
      </c>
      <c r="E55" s="102">
        <v>11.14755768</v>
      </c>
      <c r="F55" s="102">
        <v>13.5973068</v>
      </c>
      <c r="G55" s="102">
        <v>14.865432960000003</v>
      </c>
      <c r="H55" s="106">
        <v>16.051981050000002</v>
      </c>
      <c r="I55" s="101">
        <v>1.7702968073776362</v>
      </c>
      <c r="J55" s="102">
        <v>5.8770200205383247</v>
      </c>
      <c r="K55" s="102">
        <v>9.510963934718756</v>
      </c>
      <c r="L55" s="102">
        <v>11.601060814973607</v>
      </c>
      <c r="M55" s="102">
        <v>12.683011006993912</v>
      </c>
      <c r="N55" s="130">
        <v>13.695359757702454</v>
      </c>
      <c r="O55" s="101">
        <v>1.3967235836880536</v>
      </c>
      <c r="P55" s="102">
        <v>4.8708021239991908</v>
      </c>
      <c r="Q55" s="102">
        <v>7.8825702775578499</v>
      </c>
      <c r="R55" s="102">
        <v>9.6148169413656923</v>
      </c>
      <c r="S55" s="102">
        <v>10.511523992717732</v>
      </c>
      <c r="T55" s="106">
        <v>11.350546223022715</v>
      </c>
      <c r="U55" s="132">
        <v>54</v>
      </c>
      <c r="V55" s="215">
        <v>402272.11105123686</v>
      </c>
      <c r="W55" s="215">
        <v>407509.8656887369</v>
      </c>
      <c r="X55" s="215">
        <v>440778.54343873682</v>
      </c>
      <c r="Y55" s="215">
        <v>419655.68254498689</v>
      </c>
      <c r="Z55" s="215">
        <v>472493.76640123688</v>
      </c>
    </row>
    <row r="56" spans="1:32" ht="13" x14ac:dyDescent="0.3">
      <c r="A56" s="90" t="s">
        <v>323</v>
      </c>
      <c r="B56" s="74" t="s">
        <v>50</v>
      </c>
      <c r="C56" s="101">
        <v>2.2150464777100196</v>
      </c>
      <c r="D56" s="102">
        <v>7.078563299999999</v>
      </c>
      <c r="E56" s="102">
        <v>11.463088200000001</v>
      </c>
      <c r="F56" s="102">
        <v>13.984518599999999</v>
      </c>
      <c r="G56" s="102">
        <v>15.289819200000002</v>
      </c>
      <c r="H56" s="106">
        <v>16.511142374999999</v>
      </c>
      <c r="I56" s="101">
        <v>1.8128088671057589</v>
      </c>
      <c r="J56" s="102">
        <v>6.0393462127323811</v>
      </c>
      <c r="K56" s="102">
        <v>9.7801708302710608</v>
      </c>
      <c r="L56" s="102">
        <v>11.931425328045812</v>
      </c>
      <c r="M56" s="102">
        <v>13.045092311159085</v>
      </c>
      <c r="N56" s="130">
        <v>14.087110751745541</v>
      </c>
      <c r="O56" s="101">
        <v>1.4302646239057</v>
      </c>
      <c r="P56" s="102">
        <v>5.0053360815076582</v>
      </c>
      <c r="Q56" s="102">
        <v>8.1056856513474536</v>
      </c>
      <c r="R56" s="102">
        <v>9.8886189985890169</v>
      </c>
      <c r="S56" s="102">
        <v>10.811612537460613</v>
      </c>
      <c r="T56" s="106">
        <v>11.675224642901416</v>
      </c>
      <c r="U56" s="132">
        <v>55.08</v>
      </c>
      <c r="V56" s="215">
        <v>410330.37810045667</v>
      </c>
      <c r="W56" s="215">
        <v>415672.88783070666</v>
      </c>
      <c r="X56" s="215">
        <v>449606.93913570663</v>
      </c>
      <c r="Y56" s="215">
        <v>428061.62102408172</v>
      </c>
      <c r="Z56" s="215">
        <v>481956.4665574567</v>
      </c>
    </row>
    <row r="57" spans="1:32" ht="13" x14ac:dyDescent="0.3">
      <c r="A57" s="91" t="s">
        <v>324</v>
      </c>
      <c r="B57" s="80" t="s">
        <v>51</v>
      </c>
      <c r="C57" s="101">
        <v>2.2669913847929806</v>
      </c>
      <c r="D57" s="102">
        <v>7.2688216799999994</v>
      </c>
      <c r="E57" s="102">
        <v>11.778618720000003</v>
      </c>
      <c r="F57" s="102">
        <v>14.371730399999999</v>
      </c>
      <c r="G57" s="102">
        <v>15.714205440000001</v>
      </c>
      <c r="H57" s="106">
        <v>16.970303699999999</v>
      </c>
      <c r="I57" s="101">
        <v>1.8553209268338817</v>
      </c>
      <c r="J57" s="102">
        <v>6.2016724049264385</v>
      </c>
      <c r="K57" s="102">
        <v>10.049377725823367</v>
      </c>
      <c r="L57" s="102">
        <v>12.261789841118018</v>
      </c>
      <c r="M57" s="102">
        <v>13.407173615324258</v>
      </c>
      <c r="N57" s="130">
        <v>14.478861745788631</v>
      </c>
      <c r="O57" s="101">
        <v>1.4638056641233463</v>
      </c>
      <c r="P57" s="102">
        <v>5.1398700390161256</v>
      </c>
      <c r="Q57" s="102">
        <v>8.328801025137059</v>
      </c>
      <c r="R57" s="102">
        <v>10.162421055812342</v>
      </c>
      <c r="S57" s="102">
        <v>11.111701082203494</v>
      </c>
      <c r="T57" s="106">
        <v>11.999903062780115</v>
      </c>
      <c r="U57" s="132">
        <v>56.16</v>
      </c>
      <c r="V57" s="215">
        <v>418388.64514967642</v>
      </c>
      <c r="W57" s="215">
        <v>423835.90997267654</v>
      </c>
      <c r="X57" s="215">
        <v>458435.33483267645</v>
      </c>
      <c r="Y57" s="215">
        <v>436467.55950317637</v>
      </c>
      <c r="Z57" s="215">
        <v>491419.16671367647</v>
      </c>
    </row>
    <row r="58" spans="1:32" s="48" customFormat="1" ht="13" x14ac:dyDescent="0.3">
      <c r="A58" s="92" t="s">
        <v>325</v>
      </c>
      <c r="B58" s="82" t="s">
        <v>52</v>
      </c>
      <c r="C58" s="101">
        <v>2.3158807091063562</v>
      </c>
      <c r="D58" s="102">
        <v>7.46630006</v>
      </c>
      <c r="E58" s="102">
        <v>12.101369240000004</v>
      </c>
      <c r="F58" s="102">
        <v>14.7663788</v>
      </c>
      <c r="G58" s="102">
        <v>16.146100480000001</v>
      </c>
      <c r="H58" s="106">
        <v>17.437046024999997</v>
      </c>
      <c r="I58" s="101">
        <v>1.8953322771662331</v>
      </c>
      <c r="J58" s="102">
        <v>6.3701586154473686</v>
      </c>
      <c r="K58" s="102">
        <v>10.324744639702546</v>
      </c>
      <c r="L58" s="102">
        <v>12.598499173066905</v>
      </c>
      <c r="M58" s="102">
        <v>13.77566133854938</v>
      </c>
      <c r="N58" s="130">
        <v>14.877080759074936</v>
      </c>
      <c r="O58" s="101">
        <v>1.4953737019752493</v>
      </c>
      <c r="P58" s="102">
        <v>5.2795093441745156</v>
      </c>
      <c r="Q58" s="102">
        <v>8.5570217465765879</v>
      </c>
      <c r="R58" s="102">
        <v>10.441481621115088</v>
      </c>
      <c r="S58" s="102">
        <v>11.417099188502295</v>
      </c>
      <c r="T58" s="106">
        <v>12.329942097691234</v>
      </c>
      <c r="U58" s="132">
        <v>58.679999999999993</v>
      </c>
      <c r="V58" s="215">
        <v>426416.03761250072</v>
      </c>
      <c r="W58" s="215">
        <v>431968.05752825068</v>
      </c>
      <c r="X58" s="215">
        <v>467232.8559432507</v>
      </c>
      <c r="Y58" s="215">
        <v>444842.62339587579</v>
      </c>
      <c r="Z58" s="215">
        <v>500850.99228350073</v>
      </c>
      <c r="AB58" s="22"/>
      <c r="AC58" s="22"/>
      <c r="AD58" s="22"/>
      <c r="AE58" s="22"/>
      <c r="AF58" s="22"/>
    </row>
    <row r="59" spans="1:32" ht="13" x14ac:dyDescent="0.3">
      <c r="A59" s="91" t="s">
        <v>326</v>
      </c>
      <c r="B59" s="80" t="s">
        <v>53</v>
      </c>
      <c r="C59" s="101">
        <v>2.3647700334197319</v>
      </c>
      <c r="D59" s="102">
        <v>7.6637784399999997</v>
      </c>
      <c r="E59" s="102">
        <v>12.424119760000004</v>
      </c>
      <c r="F59" s="102">
        <v>15.161027200000001</v>
      </c>
      <c r="G59" s="102">
        <v>16.577995520000002</v>
      </c>
      <c r="H59" s="106">
        <v>17.903788349999996</v>
      </c>
      <c r="I59" s="101">
        <v>1.9353436274985845</v>
      </c>
      <c r="J59" s="102">
        <v>6.5386448259682988</v>
      </c>
      <c r="K59" s="102">
        <v>10.600111553581725</v>
      </c>
      <c r="L59" s="102">
        <v>12.93520850501579</v>
      </c>
      <c r="M59" s="102">
        <v>14.144149061774501</v>
      </c>
      <c r="N59" s="130">
        <v>15.275299772361238</v>
      </c>
      <c r="O59" s="101">
        <v>1.5269417398271521</v>
      </c>
      <c r="P59" s="102">
        <v>5.4191486493329055</v>
      </c>
      <c r="Q59" s="102">
        <v>8.785242468016115</v>
      </c>
      <c r="R59" s="102">
        <v>10.720542186417834</v>
      </c>
      <c r="S59" s="102">
        <v>11.722497294801098</v>
      </c>
      <c r="T59" s="106">
        <v>12.659981132602352</v>
      </c>
      <c r="U59" s="132">
        <v>61.199999999999996</v>
      </c>
      <c r="V59" s="215">
        <v>434443.43007532513</v>
      </c>
      <c r="W59" s="215">
        <v>440100.20508382499</v>
      </c>
      <c r="X59" s="215">
        <v>476030.37705382507</v>
      </c>
      <c r="Y59" s="215">
        <v>453217.68728857505</v>
      </c>
      <c r="Z59" s="215">
        <v>510282.81785332505</v>
      </c>
    </row>
    <row r="60" spans="1:32" ht="13" x14ac:dyDescent="0.3">
      <c r="A60" s="90" t="s">
        <v>327</v>
      </c>
      <c r="B60" s="74" t="s">
        <v>54</v>
      </c>
      <c r="C60" s="101">
        <v>2.4167149405026933</v>
      </c>
      <c r="D60" s="102">
        <v>7.8551768199999987</v>
      </c>
      <c r="E60" s="102">
        <v>12.740790280000002</v>
      </c>
      <c r="F60" s="102">
        <v>15.5494132</v>
      </c>
      <c r="G60" s="102">
        <v>17.003567360000002</v>
      </c>
      <c r="H60" s="106">
        <v>18.364146674999997</v>
      </c>
      <c r="I60" s="101">
        <v>1.9778556872267079</v>
      </c>
      <c r="J60" s="102">
        <v>6.7019436526350189</v>
      </c>
      <c r="K60" s="102">
        <v>10.870291083606691</v>
      </c>
      <c r="L60" s="102">
        <v>13.26657483159484</v>
      </c>
      <c r="M60" s="102">
        <v>14.507241905791245</v>
      </c>
      <c r="N60" s="130">
        <v>15.668072032600627</v>
      </c>
      <c r="O60" s="101">
        <v>1.5604827800447989</v>
      </c>
      <c r="P60" s="102">
        <v>5.5544887143650445</v>
      </c>
      <c r="Q60" s="102">
        <v>9.0091639493293911</v>
      </c>
      <c r="R60" s="102">
        <v>10.995174534390539</v>
      </c>
      <c r="S60" s="102">
        <v>12.023424191368598</v>
      </c>
      <c r="T60" s="106">
        <v>12.985505965380909</v>
      </c>
      <c r="U60" s="132">
        <v>62.28</v>
      </c>
      <c r="V60" s="215">
        <v>442159.70170601027</v>
      </c>
      <c r="W60" s="215">
        <v>447921.23180726037</v>
      </c>
      <c r="X60" s="215">
        <v>484516.77733226027</v>
      </c>
      <c r="Y60" s="215">
        <v>461281.63034913538</v>
      </c>
      <c r="Z60" s="215">
        <v>519403.52259101026</v>
      </c>
    </row>
    <row r="61" spans="1:32" ht="13" x14ac:dyDescent="0.3">
      <c r="A61" s="91" t="s">
        <v>328</v>
      </c>
      <c r="B61" s="80" t="s">
        <v>55</v>
      </c>
      <c r="C61" s="101">
        <v>2.4686598475856552</v>
      </c>
      <c r="D61" s="102">
        <v>8.0465751999999977</v>
      </c>
      <c r="E61" s="102">
        <v>13.057460800000001</v>
      </c>
      <c r="F61" s="102">
        <v>15.937799199999999</v>
      </c>
      <c r="G61" s="102">
        <v>17.429139200000002</v>
      </c>
      <c r="H61" s="106">
        <v>18.824504999999998</v>
      </c>
      <c r="I61" s="101">
        <v>2.0203677469548311</v>
      </c>
      <c r="J61" s="102">
        <v>6.865242479301739</v>
      </c>
      <c r="K61" s="102">
        <v>11.14047061363166</v>
      </c>
      <c r="L61" s="102">
        <v>13.597941158173889</v>
      </c>
      <c r="M61" s="102">
        <v>14.87033474980799</v>
      </c>
      <c r="N61" s="130">
        <v>16.060844292840017</v>
      </c>
      <c r="O61" s="101">
        <v>1.5940238202624457</v>
      </c>
      <c r="P61" s="102">
        <v>5.6898287793971827</v>
      </c>
      <c r="Q61" s="102">
        <v>9.2330854306426655</v>
      </c>
      <c r="R61" s="102">
        <v>11.269806882363246</v>
      </c>
      <c r="S61" s="102">
        <v>12.324351087936098</v>
      </c>
      <c r="T61" s="106">
        <v>13.311030798159468</v>
      </c>
      <c r="U61" s="132">
        <v>63.36</v>
      </c>
      <c r="V61" s="215">
        <v>449875.97333669552</v>
      </c>
      <c r="W61" s="215">
        <v>455742.25853069557</v>
      </c>
      <c r="X61" s="215">
        <v>493003.17761069548</v>
      </c>
      <c r="Y61" s="215">
        <v>469345.57340969547</v>
      </c>
      <c r="Z61" s="215">
        <v>528524.22732869559</v>
      </c>
    </row>
    <row r="62" spans="1:32" ht="13" x14ac:dyDescent="0.3">
      <c r="A62" s="90" t="s">
        <v>329</v>
      </c>
      <c r="B62" s="74" t="s">
        <v>56</v>
      </c>
      <c r="C62" s="101">
        <v>2.5206047546686161</v>
      </c>
      <c r="D62" s="102">
        <v>8.236833579999999</v>
      </c>
      <c r="E62" s="102">
        <v>13.372991320000004</v>
      </c>
      <c r="F62" s="102">
        <v>16.325011</v>
      </c>
      <c r="G62" s="102">
        <v>17.853525440000002</v>
      </c>
      <c r="H62" s="106">
        <v>19.283666324999999</v>
      </c>
      <c r="I62" s="101">
        <v>2.0628798066829539</v>
      </c>
      <c r="J62" s="102">
        <v>7.0275686714957972</v>
      </c>
      <c r="K62" s="102">
        <v>11.409677509183966</v>
      </c>
      <c r="L62" s="102">
        <v>13.928305671246097</v>
      </c>
      <c r="M62" s="102">
        <v>15.232416053973164</v>
      </c>
      <c r="N62" s="130">
        <v>16.452595286883106</v>
      </c>
      <c r="O62" s="101">
        <v>1.6275648604800921</v>
      </c>
      <c r="P62" s="102">
        <v>5.8243627369056501</v>
      </c>
      <c r="Q62" s="102">
        <v>9.456200804432271</v>
      </c>
      <c r="R62" s="102">
        <v>11.543608939586573</v>
      </c>
      <c r="S62" s="102">
        <v>12.62443963267898</v>
      </c>
      <c r="T62" s="106">
        <v>13.635709218038169</v>
      </c>
      <c r="U62" s="132">
        <v>64.44</v>
      </c>
      <c r="V62" s="215">
        <v>457934.24038591539</v>
      </c>
      <c r="W62" s="215">
        <v>463905.28067266534</v>
      </c>
      <c r="X62" s="215">
        <v>501831.5733076653</v>
      </c>
      <c r="Y62" s="215">
        <v>477751.51188879024</v>
      </c>
      <c r="Z62" s="215">
        <v>537986.92748491536</v>
      </c>
    </row>
    <row r="63" spans="1:32" ht="13" x14ac:dyDescent="0.3">
      <c r="A63" s="91" t="s">
        <v>330</v>
      </c>
      <c r="B63" s="80" t="s">
        <v>57</v>
      </c>
      <c r="C63" s="101">
        <v>2.5725496617515771</v>
      </c>
      <c r="D63" s="102">
        <v>8.4270919600000003</v>
      </c>
      <c r="E63" s="102">
        <v>13.688521840000005</v>
      </c>
      <c r="F63" s="102">
        <v>16.712222800000003</v>
      </c>
      <c r="G63" s="102">
        <v>18.277911680000003</v>
      </c>
      <c r="H63" s="106">
        <v>19.742827649999999</v>
      </c>
      <c r="I63" s="101">
        <v>2.1053918664110767</v>
      </c>
      <c r="J63" s="102">
        <v>7.1898948636898554</v>
      </c>
      <c r="K63" s="102">
        <v>11.678884404736273</v>
      </c>
      <c r="L63" s="102">
        <v>14.258670184318305</v>
      </c>
      <c r="M63" s="102">
        <v>15.594497358138337</v>
      </c>
      <c r="N63" s="106">
        <v>16.844346280926196</v>
      </c>
      <c r="O63" s="101">
        <v>1.6611059006977384</v>
      </c>
      <c r="P63" s="102">
        <v>5.9588966944141184</v>
      </c>
      <c r="Q63" s="102">
        <v>9.6793161782218764</v>
      </c>
      <c r="R63" s="102">
        <v>11.817410996809899</v>
      </c>
      <c r="S63" s="102">
        <v>12.924528177421863</v>
      </c>
      <c r="T63" s="106">
        <v>13.96038763791687</v>
      </c>
      <c r="U63" s="132">
        <v>65.52</v>
      </c>
      <c r="V63" s="215">
        <v>465992.5074351349</v>
      </c>
      <c r="W63" s="215">
        <v>472068.30281463487</v>
      </c>
      <c r="X63" s="215">
        <v>510659.96900463488</v>
      </c>
      <c r="Y63" s="215">
        <v>486157.45036788489</v>
      </c>
      <c r="Z63" s="215">
        <v>547449.62764113478</v>
      </c>
    </row>
    <row r="64" spans="1:32" ht="13" x14ac:dyDescent="0.3">
      <c r="A64" s="90" t="s">
        <v>331</v>
      </c>
      <c r="B64" s="74" t="s">
        <v>58</v>
      </c>
      <c r="C64" s="101">
        <v>2.6214389860649527</v>
      </c>
      <c r="D64" s="102">
        <v>8.4669919599999997</v>
      </c>
      <c r="E64" s="102">
        <v>13.728421840000005</v>
      </c>
      <c r="F64" s="102">
        <v>16.7533198</v>
      </c>
      <c r="G64" s="102">
        <v>18.319407680000005</v>
      </c>
      <c r="H64" s="106">
        <v>19.784722649999999</v>
      </c>
      <c r="I64" s="101">
        <v>2.145403216743428</v>
      </c>
      <c r="J64" s="102">
        <v>7.2239370702330978</v>
      </c>
      <c r="K64" s="102">
        <v>11.712926611279517</v>
      </c>
      <c r="L64" s="102">
        <v>14.293733657057844</v>
      </c>
      <c r="M64" s="102">
        <v>15.629901252943311</v>
      </c>
      <c r="N64" s="106">
        <v>16.880090597796602</v>
      </c>
      <c r="O64" s="101">
        <v>1.6926739385496412</v>
      </c>
      <c r="P64" s="102">
        <v>5.9871104577426397</v>
      </c>
      <c r="Q64" s="102">
        <v>9.7075299415503977</v>
      </c>
      <c r="R64" s="102">
        <v>11.846471173038275</v>
      </c>
      <c r="S64" s="102">
        <v>12.953870491283524</v>
      </c>
      <c r="T64" s="106">
        <v>13.990012089411817</v>
      </c>
      <c r="U64" s="132">
        <v>65.52</v>
      </c>
      <c r="V64" s="215">
        <v>474081.64907075034</v>
      </c>
      <c r="W64" s="215">
        <v>480262.19954300037</v>
      </c>
      <c r="X64" s="215">
        <v>519519.23928800027</v>
      </c>
      <c r="Y64" s="215">
        <v>494594.2634333754</v>
      </c>
      <c r="Z64" s="215">
        <v>556943.20238375047</v>
      </c>
    </row>
    <row r="65" spans="1:26" ht="13.5" thickBot="1" x14ac:dyDescent="0.35">
      <c r="A65" s="93" t="s">
        <v>332</v>
      </c>
      <c r="B65" s="81" t="s">
        <v>59</v>
      </c>
      <c r="C65" s="107">
        <v>2.6703283103783284</v>
      </c>
      <c r="D65" s="108">
        <v>8.506891959999999</v>
      </c>
      <c r="E65" s="108">
        <v>13.768321840000004</v>
      </c>
      <c r="F65" s="108">
        <v>16.7944168</v>
      </c>
      <c r="G65" s="108">
        <v>18.360903680000003</v>
      </c>
      <c r="H65" s="109">
        <v>19.826617649999999</v>
      </c>
      <c r="I65" s="107">
        <v>2.1854145670757794</v>
      </c>
      <c r="J65" s="108">
        <v>7.2579792767763402</v>
      </c>
      <c r="K65" s="108">
        <v>11.74696881782276</v>
      </c>
      <c r="L65" s="108">
        <v>14.328797129797383</v>
      </c>
      <c r="M65" s="108">
        <v>15.665305147748285</v>
      </c>
      <c r="N65" s="109">
        <v>16.915834914667006</v>
      </c>
      <c r="O65" s="107">
        <v>1.7242419764015442</v>
      </c>
      <c r="P65" s="108">
        <v>6.0153242210711602</v>
      </c>
      <c r="Q65" s="108">
        <v>9.7357437048789173</v>
      </c>
      <c r="R65" s="108">
        <v>11.87553134926665</v>
      </c>
      <c r="S65" s="108">
        <v>12.983212805145186</v>
      </c>
      <c r="T65" s="109">
        <v>14.019636540906765</v>
      </c>
      <c r="U65" s="134">
        <v>65.52</v>
      </c>
      <c r="V65" s="215">
        <v>482170.7907063656</v>
      </c>
      <c r="W65" s="215">
        <v>488456.09627136559</v>
      </c>
      <c r="X65" s="215">
        <v>528378.50957136555</v>
      </c>
      <c r="Y65" s="215">
        <v>503031.07649886562</v>
      </c>
      <c r="Z65" s="215">
        <v>566436.77712636546</v>
      </c>
    </row>
    <row r="67" spans="1:26" ht="13" x14ac:dyDescent="0.3">
      <c r="A67" s="97" t="s">
        <v>411</v>
      </c>
      <c r="B67" s="97"/>
      <c r="C67" s="97"/>
      <c r="D67" s="97"/>
      <c r="E67" s="97"/>
      <c r="F67" s="97"/>
      <c r="G67" s="97"/>
      <c r="H67" s="97"/>
      <c r="I67" s="97"/>
    </row>
    <row r="68" spans="1:26" ht="13" x14ac:dyDescent="0.3">
      <c r="A68" s="97" t="s">
        <v>394</v>
      </c>
      <c r="B68" s="97"/>
      <c r="C68" s="97"/>
      <c r="D68" s="97"/>
      <c r="E68" s="97"/>
      <c r="F68" s="97"/>
      <c r="G68" s="97"/>
      <c r="H68" s="97"/>
      <c r="I68" s="97"/>
    </row>
    <row r="69" spans="1:26" ht="13" x14ac:dyDescent="0.3">
      <c r="A69" s="97" t="s">
        <v>90</v>
      </c>
      <c r="B69" s="4"/>
      <c r="C69" s="4"/>
      <c r="D69" s="4"/>
      <c r="E69" s="4"/>
      <c r="F69" s="4"/>
      <c r="G69" s="4"/>
      <c r="H69" s="4"/>
      <c r="I69" s="4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U20:U65">
    <cfRule type="expression" dxfId="11" priority="2" stopIfTrue="1">
      <formula>MOD(ROW(XEE10),2)=0</formula>
    </cfRule>
  </conditionalFormatting>
  <conditionalFormatting sqref="C20:T65">
    <cfRule type="expression" dxfId="10" priority="1" stopIfTrue="1">
      <formula>MOD(ROW(C10),2)=0</formula>
    </cfRule>
  </conditionalFormatting>
  <conditionalFormatting sqref="U11:U18">
    <cfRule type="expression" dxfId="9" priority="20" stopIfTrue="1">
      <formula>MOD(ROW(XEE2),2)=0</formula>
    </cfRule>
  </conditionalFormatting>
  <conditionalFormatting sqref="U19">
    <cfRule type="expression" dxfId="8" priority="22" stopIfTrue="1">
      <formula>MOD(ROW(#REF!),2)=0</formula>
    </cfRule>
  </conditionalFormatting>
  <conditionalFormatting sqref="C11:T18">
    <cfRule type="expression" dxfId="7" priority="23" stopIfTrue="1">
      <formula>MOD(ROW(C2),2)=0</formula>
    </cfRule>
  </conditionalFormatting>
  <conditionalFormatting sqref="C19:T19">
    <cfRule type="expression" dxfId="6" priority="25" stopIfTrue="1">
      <formula>MOD(ROW(#REF!),2)=0</formula>
    </cfRule>
  </conditionalFormatting>
  <hyperlinks>
    <hyperlink ref="Z4" r:id="rId1" xr:uid="{00000000-0004-0000-0800-000000000000}"/>
    <hyperlink ref="Z5" r:id="rId2" xr:uid="{00000000-0004-0000-08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Хар-ки </vt:lpstr>
      <vt:lpstr>Доп. оборудование</vt:lpstr>
      <vt:lpstr>КВК12 20.08</vt:lpstr>
      <vt:lpstr>КВК12 24.08</vt:lpstr>
      <vt:lpstr>КВК 12V-27.11</vt:lpstr>
      <vt:lpstr>КВК 12-27.14</vt:lpstr>
      <vt:lpstr>КВК 12-30.08.</vt:lpstr>
      <vt:lpstr>КВК 12-34.08</vt:lpstr>
      <vt:lpstr>КВК 12-37.11</vt:lpstr>
      <vt:lpstr>КВК 12-37.14</vt:lpstr>
      <vt:lpstr>'Хар-ки '!Область_печати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Анастасия Фунзавя</cp:lastModifiedBy>
  <cp:lastPrinted>2015-12-16T08:54:26Z</cp:lastPrinted>
  <dcterms:created xsi:type="dcterms:W3CDTF">2012-10-01T12:27:00Z</dcterms:created>
  <dcterms:modified xsi:type="dcterms:W3CDTF">2024-05-24T12:03:36Z</dcterms:modified>
</cp:coreProperties>
</file>